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hidePivotFieldList="1" autoCompressPictures="0"/>
  <bookViews>
    <workbookView xWindow="0" yWindow="465" windowWidth="23715" windowHeight="11220"/>
  </bookViews>
  <sheets>
    <sheet name="Sheet2" sheetId="2" r:id="rId1"/>
    <sheet name="Sheet1" sheetId="1" r:id="rId2"/>
  </sheets>
  <definedNames>
    <definedName name="_xlnm._FilterDatabase" localSheetId="1" hidden="1">Sheet1!$A$1:$CS$49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" i="1" l="1"/>
  <c r="U3" i="1"/>
  <c r="T4" i="1"/>
  <c r="U4" i="1"/>
  <c r="U2" i="1" s="1"/>
  <c r="T2" i="1" s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Q2" i="1"/>
</calcChain>
</file>

<file path=xl/sharedStrings.xml><?xml version="1.0" encoding="utf-8"?>
<sst xmlns="http://schemas.openxmlformats.org/spreadsheetml/2006/main" count="818" uniqueCount="329">
  <si>
    <t>D Brand</t>
  </si>
  <si>
    <t>Season</t>
  </si>
  <si>
    <t>d Season</t>
  </si>
  <si>
    <t>Gender</t>
  </si>
  <si>
    <t>Style</t>
  </si>
  <si>
    <t>Color</t>
  </si>
  <si>
    <t>Color Desc</t>
  </si>
  <si>
    <t>Cat .Cliente</t>
  </si>
  <si>
    <t>GH SubClass Desc</t>
  </si>
  <si>
    <t>GH1 Desc</t>
  </si>
  <si>
    <t>GH2 Desc</t>
  </si>
  <si>
    <t>GH SubDepartment Desc</t>
  </si>
  <si>
    <t>Part Desc</t>
  </si>
  <si>
    <t>Drop</t>
  </si>
  <si>
    <t>D Drop</t>
  </si>
  <si>
    <t>PCS</t>
  </si>
  <si>
    <t>Guess Jeans</t>
  </si>
  <si>
    <t>1919-1</t>
  </si>
  <si>
    <t>PRESPRING</t>
  </si>
  <si>
    <t>M</t>
  </si>
  <si>
    <t>M82A16WBQ48</t>
  </si>
  <si>
    <t>G1D1</t>
  </si>
  <si>
    <t>KELP</t>
  </si>
  <si>
    <t>Men's denim pants / Pants</t>
  </si>
  <si>
    <t>Woven pants</t>
  </si>
  <si>
    <t>PANTS</t>
  </si>
  <si>
    <t>CHINO</t>
  </si>
  <si>
    <t>MADISON</t>
  </si>
  <si>
    <t>4</t>
  </si>
  <si>
    <t>34</t>
  </si>
  <si>
    <t>M82AN1D3R39</t>
  </si>
  <si>
    <t>MACH</t>
  </si>
  <si>
    <t>MATCHA GREY</t>
  </si>
  <si>
    <t>Basic Denim Jeans</t>
  </si>
  <si>
    <t>DENIM PANTS</t>
  </si>
  <si>
    <t>SKINNY</t>
  </si>
  <si>
    <t>MIAMI SUPER-SKINNY</t>
  </si>
  <si>
    <t>2</t>
  </si>
  <si>
    <t>32</t>
  </si>
  <si>
    <t>W</t>
  </si>
  <si>
    <t>W82R79Z2F79</t>
  </si>
  <si>
    <t>F944</t>
  </si>
  <si>
    <t>BLACK WHITE DOTS</t>
  </si>
  <si>
    <t>Women's cardigans, sweaters, turtleneck</t>
  </si>
  <si>
    <t>Pullovers</t>
  </si>
  <si>
    <t>SWEATERS</t>
  </si>
  <si>
    <t>Crew Neck</t>
  </si>
  <si>
    <t>SWEATER</t>
  </si>
  <si>
    <t>N</t>
  </si>
  <si>
    <t>N senza drop</t>
  </si>
  <si>
    <t>W82R90Z2GD9</t>
  </si>
  <si>
    <t>A021</t>
  </si>
  <si>
    <t>SCUFFY</t>
  </si>
  <si>
    <t>2018-2</t>
  </si>
  <si>
    <t>SS</t>
  </si>
  <si>
    <t>W82K20W9XP0</t>
  </si>
  <si>
    <t>F9R8</t>
  </si>
  <si>
    <t>GREEN/BRONZE SEQUINS</t>
  </si>
  <si>
    <t xml:space="preserve">Women's dresses </t>
  </si>
  <si>
    <t>Dressy/Night</t>
  </si>
  <si>
    <t>DRESSES</t>
  </si>
  <si>
    <t>Bodycon</t>
  </si>
  <si>
    <t>MARLEE DRESS</t>
  </si>
  <si>
    <t>2019-1</t>
  </si>
  <si>
    <t>W84D05RA620</t>
  </si>
  <si>
    <t>JTMU</t>
  </si>
  <si>
    <t>JET BLACK MULTI</t>
  </si>
  <si>
    <t>Women's skirt</t>
  </si>
  <si>
    <t>Woven skirts</t>
  </si>
  <si>
    <t>SKIRTS</t>
  </si>
  <si>
    <t>Mini</t>
  </si>
  <si>
    <t>HIGH WAISTED JENNY MOTO SKIRT</t>
  </si>
  <si>
    <t>W84K1PR87Q0</t>
  </si>
  <si>
    <t>F0D9</t>
  </si>
  <si>
    <t>CREAM WHITE MULTI</t>
  </si>
  <si>
    <t>SL JENNIFER SEQUIN DRESS</t>
  </si>
  <si>
    <t>2019-2</t>
  </si>
  <si>
    <t>M91P57R6CY2</t>
  </si>
  <si>
    <t>F2D1</t>
  </si>
  <si>
    <t>JB STRIPE VOLTAGE YE</t>
  </si>
  <si>
    <t>Men's knitwear</t>
  </si>
  <si>
    <t>Fashion</t>
  </si>
  <si>
    <t>KNIT TOPS</t>
  </si>
  <si>
    <t>Others top LS</t>
  </si>
  <si>
    <t>LS JB STRIPE OS CREW</t>
  </si>
  <si>
    <t>M92H36WBH30</t>
  </si>
  <si>
    <t>PWM7</t>
  </si>
  <si>
    <t>BLUE PINEAPPLE PRINT</t>
  </si>
  <si>
    <t>Men's casual shirts</t>
  </si>
  <si>
    <t>SS Woven Shirts</t>
  </si>
  <si>
    <t>WOVEN TOPS</t>
  </si>
  <si>
    <t>Shirts SS</t>
  </si>
  <si>
    <t>WOVEN SHIRTS</t>
  </si>
  <si>
    <t>HAWAIAN MIX SHIRT</t>
  </si>
  <si>
    <t>PWN7</t>
  </si>
  <si>
    <t>JUNGLE PRINT</t>
  </si>
  <si>
    <t>W91H90RAEA0</t>
  </si>
  <si>
    <t>JBLK</t>
  </si>
  <si>
    <t>Jet Black A996</t>
  </si>
  <si>
    <t>Women's t-shirts</t>
  </si>
  <si>
    <t>SL Woven Shirts</t>
  </si>
  <si>
    <t>T-SHIRTS</t>
  </si>
  <si>
    <t>Crew neck SS</t>
  </si>
  <si>
    <t>SL NISHA SMOCKED TOP</t>
  </si>
  <si>
    <t>W92D79WBN80</t>
  </si>
  <si>
    <t>S09D</t>
  </si>
  <si>
    <t>WHITE AND BLUE NAVY</t>
  </si>
  <si>
    <t>Women's shorts</t>
  </si>
  <si>
    <t>Woven shorts</t>
  </si>
  <si>
    <t>SHORTS</t>
  </si>
  <si>
    <t>OTHER FASHION</t>
  </si>
  <si>
    <t>RIVER SHORTS</t>
  </si>
  <si>
    <t>W92H02WCA70</t>
  </si>
  <si>
    <t>Women's shirts</t>
  </si>
  <si>
    <t>LS Woven Shirts</t>
  </si>
  <si>
    <t>Blouse LS</t>
  </si>
  <si>
    <t>NAPS BLOUSE</t>
  </si>
  <si>
    <t>W92H0CWBK90</t>
  </si>
  <si>
    <t>G6Q8</t>
  </si>
  <si>
    <t>FUCHSIA FANTASY</t>
  </si>
  <si>
    <t>OTHERS</t>
  </si>
  <si>
    <t>SL NEW ISOTTA TOP</t>
  </si>
  <si>
    <t>TWHT</t>
  </si>
  <si>
    <t>TRUE WHITE A000</t>
  </si>
  <si>
    <t>W92H71WBKG0</t>
  </si>
  <si>
    <t>F8L6</t>
  </si>
  <si>
    <t>WILD NYMPH MULTI</t>
  </si>
  <si>
    <t>Tank</t>
  </si>
  <si>
    <t>SL TIFFANY TOP</t>
  </si>
  <si>
    <t>W92H93WBK40</t>
  </si>
  <si>
    <t>PI84</t>
  </si>
  <si>
    <t>MAJOLICA PRINT RED C</t>
  </si>
  <si>
    <t>Other LS</t>
  </si>
  <si>
    <t>LS TRISTA TOP</t>
  </si>
  <si>
    <t>W92P93K8HA0</t>
  </si>
  <si>
    <t>AUFL</t>
  </si>
  <si>
    <t>AUTUMN LEAF</t>
  </si>
  <si>
    <t>Tank top</t>
  </si>
  <si>
    <t>SERAFINO TANK TOP</t>
  </si>
  <si>
    <t>HYGL</t>
  </si>
  <si>
    <t>HYPER GLOW</t>
  </si>
  <si>
    <t>W92P95K9ER0</t>
  </si>
  <si>
    <t>F9AX</t>
  </si>
  <si>
    <t>BLACK COMBO GREEN</t>
  </si>
  <si>
    <t>X CROSSED TOP</t>
  </si>
  <si>
    <t>F9AY</t>
  </si>
  <si>
    <t>BLACK COMBO FUCHSIA</t>
  </si>
  <si>
    <t>Gross Unit</t>
  </si>
  <si>
    <t>Marciano</t>
  </si>
  <si>
    <t>2018-4</t>
  </si>
  <si>
    <t>FW</t>
  </si>
  <si>
    <t>84H3431608Z</t>
  </si>
  <si>
    <t>Men's Outerwear</t>
  </si>
  <si>
    <t>Trench Coats</t>
  </si>
  <si>
    <t>OUTERWEAR</t>
  </si>
  <si>
    <t>COAT</t>
  </si>
  <si>
    <t>Outerwear</t>
  </si>
  <si>
    <t>HOODED MONTGOMERY</t>
  </si>
  <si>
    <t>84H5295477Z</t>
  </si>
  <si>
    <t>WRBR</t>
  </si>
  <si>
    <t>WARREN BROWN A157</t>
  </si>
  <si>
    <t>Men's Sweaters /Sweatshirt</t>
  </si>
  <si>
    <t>Cardigans</t>
  </si>
  <si>
    <t>Sweaters</t>
  </si>
  <si>
    <t>LS CARDI SHAWL SWTR</t>
  </si>
  <si>
    <t>84H8111620Z</t>
  </si>
  <si>
    <t>GNTH</t>
  </si>
  <si>
    <t>GRANITE HEATHER M18</t>
  </si>
  <si>
    <t>Men's Suit</t>
  </si>
  <si>
    <t>Suit Pants</t>
  </si>
  <si>
    <t>SUIT</t>
  </si>
  <si>
    <t>PANT SUIT</t>
  </si>
  <si>
    <t>Suits</t>
  </si>
  <si>
    <t>SUIT 811</t>
  </si>
  <si>
    <t>84G1096302Z</t>
  </si>
  <si>
    <t>G1G5</t>
  </si>
  <si>
    <t>PURE CHOCO</t>
  </si>
  <si>
    <t>Women's denim pants / pants</t>
  </si>
  <si>
    <t>Knit pants/Leggings</t>
  </si>
  <si>
    <t>TAILORED</t>
  </si>
  <si>
    <t>Pants</t>
  </si>
  <si>
    <t>NIHAL PANT</t>
  </si>
  <si>
    <t>84G2028824Z</t>
  </si>
  <si>
    <t>Women's Outerwear</t>
  </si>
  <si>
    <t>Suit Jacket</t>
  </si>
  <si>
    <t>BLAZER</t>
  </si>
  <si>
    <t>ATIYA BLAZER</t>
  </si>
  <si>
    <t>84G2038819Z</t>
  </si>
  <si>
    <t>EFFIE BOLERO</t>
  </si>
  <si>
    <t>84G2118836Z</t>
  </si>
  <si>
    <t>F9V6</t>
  </si>
  <si>
    <t>PRINCE OF W ALL OVER</t>
  </si>
  <si>
    <t>NINA LONG BLAZER</t>
  </si>
  <si>
    <t>84G2508502Z</t>
  </si>
  <si>
    <t>DKEV</t>
  </si>
  <si>
    <t>DARK EVE</t>
  </si>
  <si>
    <t>LEIGH BLAZER</t>
  </si>
  <si>
    <t>84G3618850Z</t>
  </si>
  <si>
    <t>RLST</t>
  </si>
  <si>
    <t>ROLLING STONE</t>
  </si>
  <si>
    <t>Non-Down Jackets</t>
  </si>
  <si>
    <t>JACKET</t>
  </si>
  <si>
    <t>LYRIC JACKET</t>
  </si>
  <si>
    <t>84G3658878Z</t>
  </si>
  <si>
    <t>F5R6</t>
  </si>
  <si>
    <t>EXOTIC PARROT</t>
  </si>
  <si>
    <t>Outerwear Coats</t>
  </si>
  <si>
    <t>JENSEY FEUX FUR</t>
  </si>
  <si>
    <t>84G5185459Z</t>
  </si>
  <si>
    <t>MIALEN SWEATER TOP</t>
  </si>
  <si>
    <t>MCDM</t>
  </si>
  <si>
    <t>MACADEMIA</t>
  </si>
  <si>
    <t>84G7937239Z</t>
  </si>
  <si>
    <t>Dresses</t>
  </si>
  <si>
    <t>LAURA DRESS</t>
  </si>
  <si>
    <t>ULBL</t>
  </si>
  <si>
    <t>ULTRA BLUE</t>
  </si>
  <si>
    <t>2019-4</t>
  </si>
  <si>
    <t>94H8011777Z</t>
  </si>
  <si>
    <t>DKNB</t>
  </si>
  <si>
    <t>DARK NIGHT BLUE</t>
  </si>
  <si>
    <t>SUIT 801</t>
  </si>
  <si>
    <t>94H8011818Z</t>
  </si>
  <si>
    <t>F77L</t>
  </si>
  <si>
    <t>NAVY SALT&amp;PEPPER</t>
  </si>
  <si>
    <t>94H8151777Z</t>
  </si>
  <si>
    <t>SUIT 815</t>
  </si>
  <si>
    <t>94H8271828Z</t>
  </si>
  <si>
    <t>SUIT 827</t>
  </si>
  <si>
    <t>94G2037804Z</t>
  </si>
  <si>
    <t>G1Q8</t>
  </si>
  <si>
    <t>SERENE CREAM</t>
  </si>
  <si>
    <t>GIOTTO SHAPED BLAZER</t>
  </si>
  <si>
    <t>0</t>
  </si>
  <si>
    <t>1</t>
  </si>
  <si>
    <t>3</t>
  </si>
  <si>
    <t>5</t>
  </si>
  <si>
    <t>6</t>
  </si>
  <si>
    <t>8</t>
  </si>
  <si>
    <t>10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</si>
  <si>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</si>
  <si>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</si>
  <si>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</si>
  <si>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</si>
  <si>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</si>
  <si>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</si>
  <si>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</si>
  <si>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</si>
  <si>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</si>
  <si>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35</t>
  </si>
  <si>
    <t>36</t>
  </si>
  <si>
    <t>36½</t>
  </si>
  <si>
    <t>37</t>
  </si>
  <si>
    <t>37½</t>
  </si>
  <si>
    <t>38</t>
  </si>
  <si>
    <t>38½</t>
  </si>
  <si>
    <t>39</t>
  </si>
  <si>
    <t>39½</t>
  </si>
  <si>
    <t>40</t>
  </si>
  <si>
    <t>41</t>
  </si>
  <si>
    <t>41½</t>
  </si>
  <si>
    <t>42</t>
  </si>
  <si>
    <t>43</t>
  </si>
  <si>
    <t>44</t>
  </si>
  <si>
    <t>45</t>
  </si>
  <si>
    <t>46</t>
  </si>
  <si>
    <t>48</t>
  </si>
  <si>
    <t>50</t>
  </si>
  <si>
    <t>52</t>
  </si>
  <si>
    <t>54</t>
  </si>
  <si>
    <t>56</t>
  </si>
  <si>
    <t>58</t>
  </si>
  <si>
    <t>XS</t>
  </si>
  <si>
    <t>S</t>
  </si>
  <si>
    <t>L</t>
  </si>
  <si>
    <t>XL</t>
  </si>
  <si>
    <t>XXL</t>
  </si>
  <si>
    <t>3XL</t>
  </si>
  <si>
    <t>XSS</t>
  </si>
  <si>
    <t>ML</t>
  </si>
  <si>
    <t>XS/S</t>
  </si>
  <si>
    <t>M/L</t>
  </si>
  <si>
    <t>T/U</t>
  </si>
  <si>
    <t>30B</t>
  </si>
  <si>
    <t>32B</t>
  </si>
  <si>
    <t>32C</t>
  </si>
  <si>
    <t>32D</t>
  </si>
  <si>
    <t>34B</t>
  </si>
  <si>
    <t>34C</t>
  </si>
  <si>
    <t>34D</t>
  </si>
  <si>
    <t>35-38</t>
  </si>
  <si>
    <t>36B</t>
  </si>
  <si>
    <t>36C</t>
  </si>
  <si>
    <t>36D</t>
  </si>
  <si>
    <t>38B</t>
  </si>
  <si>
    <t>38C</t>
  </si>
  <si>
    <t>38D</t>
  </si>
  <si>
    <t>39-42</t>
  </si>
  <si>
    <t>43-46</t>
  </si>
  <si>
    <t>L/XL</t>
  </si>
  <si>
    <t>ONE</t>
  </si>
  <si>
    <t>S/M</t>
  </si>
  <si>
    <t>XXS</t>
  </si>
  <si>
    <t>Underwear</t>
  </si>
  <si>
    <t>U82A05MC00Q</t>
  </si>
  <si>
    <t>H817</t>
  </si>
  <si>
    <t>CAMOUFLAGE GREEN PIX</t>
  </si>
  <si>
    <t>Men's hoodies</t>
  </si>
  <si>
    <t>T-shirt S/S</t>
  </si>
  <si>
    <t>TOPS</t>
  </si>
  <si>
    <t>TANK TOP</t>
  </si>
  <si>
    <t>TRAINING TANK TOP</t>
  </si>
  <si>
    <t>U82A22MC018</t>
  </si>
  <si>
    <t>GRSE</t>
  </si>
  <si>
    <t>GREY SEA</t>
  </si>
  <si>
    <t>TRAINING SLEEVELESS</t>
  </si>
  <si>
    <t>U84M08JR00A</t>
  </si>
  <si>
    <t>A752</t>
  </si>
  <si>
    <t>EVENING BLUE</t>
  </si>
  <si>
    <t>T-Shirt L/S</t>
  </si>
  <si>
    <t>CREW NECK LS</t>
  </si>
  <si>
    <t>CREW NECK L/S</t>
  </si>
  <si>
    <t>Sum of PCS</t>
  </si>
  <si>
    <t>Total</t>
  </si>
  <si>
    <t>Grand Total</t>
  </si>
  <si>
    <t>Image</t>
  </si>
  <si>
    <t>Discount</t>
  </si>
  <si>
    <t xml:space="preserve">Net Unit </t>
  </si>
  <si>
    <t>Net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</si>
</sst>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;[Red]\(#,##0\)"/>
    <numFmt numFmtId="166" formatCode="_-* #,##0.00\ _z_ł_-;\-* #,##0.00\ _z_ł_-;_-* &quot;-&quot;??\ _z_ł_-;_-@_-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25396E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  <fill>
      <patternFill patternType="solid">
        <fgColor rgb="FFFFFF00"/>
        <bgColor auto="1"/>
      </patternFill>
    </fill>
  </fills>
  <borders count="6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right" vertical="center"/>
    </xf>
    <xf numFmtId="165" fontId="2" fillId="2" borderId="1" xfId="1" applyNumberFormat="1" applyFont="1" applyFill="1" applyBorder="1" applyAlignment="1">
      <alignment horizontal="right" vertical="center"/>
    </xf>
    <xf numFmtId="0" fontId="4" fillId="3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right" vertical="center"/>
    </xf>
    <xf numFmtId="0" fontId="4" fillId="3" borderId="2" xfId="1" applyFont="1" applyFill="1" applyBorder="1" applyAlignment="1">
      <alignment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4" fillId="3" borderId="5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</cellXfs>
  <cellStyles count="6">
    <cellStyle name="Comma 2" xfId="4"/>
    <cellStyle name="Comma 3" xfId="2"/>
    <cellStyle name="Normal" xfId="0" builtinId="0"/>
    <cellStyle name="Normal 2" xfId="3"/>
    <cellStyle name="Normal 3" xfId="1"/>
    <cellStyle name="Percent 2" xfId="5"/>
  </cellStyles>
  <dxfs count="2">
    <dxf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Styl tabeli 1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6</xdr:col>
      <xdr:colOff>0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71500"/>
          <a:ext cx="609600" cy="571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143000"/>
          <a:ext cx="609600" cy="571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5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714500"/>
          <a:ext cx="609600" cy="571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6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2286000"/>
          <a:ext cx="609600" cy="571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6</xdr:row>
      <xdr:rowOff>0</xdr:rowOff>
    </xdr:from>
    <xdr:to>
      <xdr:col>6</xdr:col>
      <xdr:colOff>0</xdr:colOff>
      <xdr:row>7</xdr:row>
      <xdr:rowOff>3175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2857500"/>
          <a:ext cx="609600" cy="4318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</xdr:row>
      <xdr:rowOff>3175</xdr:rowOff>
    </xdr:from>
    <xdr:to>
      <xdr:col>6</xdr:col>
      <xdr:colOff>0</xdr:colOff>
      <xdr:row>8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3289300"/>
          <a:ext cx="609600" cy="7112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6</xdr:col>
      <xdr:colOff>0</xdr:colOff>
      <xdr:row>9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4000500"/>
          <a:ext cx="609600" cy="571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0</xdr:rowOff>
    </xdr:from>
    <xdr:to>
      <xdr:col>6</xdr:col>
      <xdr:colOff>0</xdr:colOff>
      <xdr:row>10</xdr:row>
      <xdr:rowOff>3175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4572000"/>
          <a:ext cx="609600" cy="4318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10</xdr:row>
      <xdr:rowOff>3175</xdr:rowOff>
    </xdr:from>
    <xdr:to>
      <xdr:col>6</xdr:col>
      <xdr:colOff>0</xdr:colOff>
      <xdr:row>11</xdr:row>
      <xdr:rowOff>6350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003800"/>
          <a:ext cx="609600" cy="4318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6350</xdr:rowOff>
    </xdr:from>
    <xdr:to>
      <xdr:col>6</xdr:col>
      <xdr:colOff>0</xdr:colOff>
      <xdr:row>12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435600"/>
          <a:ext cx="609600" cy="4318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425450</xdr:rowOff>
    </xdr:from>
    <xdr:to>
      <xdr:col>6</xdr:col>
      <xdr:colOff>0</xdr:colOff>
      <xdr:row>13</xdr:row>
      <xdr:rowOff>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854700"/>
          <a:ext cx="609600" cy="4318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13</xdr:row>
      <xdr:rowOff>0</xdr:rowOff>
    </xdr:from>
    <xdr:to>
      <xdr:col>6</xdr:col>
      <xdr:colOff>0</xdr:colOff>
      <xdr:row>14</xdr:row>
      <xdr:rowOff>3175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6286500"/>
          <a:ext cx="609600" cy="431800"/>
        </a:xfrm>
        <a:prstGeom prst="rect">
          <a:avLst/>
        </a:prstGeom>
      </xdr:spPr>
    </xdr:pic>
    <xdr:clientData/>
  </xdr:twoCellAnchor>
  <xdr:twoCellAnchor>
    <xdr:from>
      <xdr:col>5</xdr:col>
      <xdr:colOff>7937</xdr:colOff>
      <xdr:row>14</xdr:row>
      <xdr:rowOff>66674</xdr:rowOff>
    </xdr:from>
    <xdr:to>
      <xdr:col>6</xdr:col>
      <xdr:colOff>7937</xdr:colOff>
      <xdr:row>14</xdr:row>
      <xdr:rowOff>1111250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0" y="14544674"/>
          <a:ext cx="1047750" cy="104457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15</xdr:row>
      <xdr:rowOff>47625</xdr:rowOff>
    </xdr:from>
    <xdr:to>
      <xdr:col>6</xdr:col>
      <xdr:colOff>0</xdr:colOff>
      <xdr:row>16</xdr:row>
      <xdr:rowOff>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3" y="15668625"/>
          <a:ext cx="1047750" cy="109537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6</xdr:col>
      <xdr:colOff>0</xdr:colOff>
      <xdr:row>17</xdr:row>
      <xdr:rowOff>3175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7429500"/>
          <a:ext cx="609600" cy="4318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17</xdr:row>
      <xdr:rowOff>63500</xdr:rowOff>
    </xdr:from>
    <xdr:to>
      <xdr:col>6</xdr:col>
      <xdr:colOff>0</xdr:colOff>
      <xdr:row>17</xdr:row>
      <xdr:rowOff>1119188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3" y="17970500"/>
          <a:ext cx="1047750" cy="1055688"/>
        </a:xfrm>
        <a:prstGeom prst="rect">
          <a:avLst/>
        </a:prstGeom>
      </xdr:spPr>
    </xdr:pic>
    <xdr:clientData/>
  </xdr:twoCellAnchor>
  <xdr:twoCellAnchor>
    <xdr:from>
      <xdr:col>4</xdr:col>
      <xdr:colOff>746125</xdr:colOff>
      <xdr:row>17</xdr:row>
      <xdr:rowOff>1120774</xdr:rowOff>
    </xdr:from>
    <xdr:to>
      <xdr:col>5</xdr:col>
      <xdr:colOff>1031875</xdr:colOff>
      <xdr:row>18</xdr:row>
      <xdr:rowOff>1123949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688" y="19027774"/>
          <a:ext cx="1047750" cy="114617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21</xdr:row>
      <xdr:rowOff>3175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9144000"/>
          <a:ext cx="609600" cy="4318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21</xdr:row>
      <xdr:rowOff>3175</xdr:rowOff>
    </xdr:from>
    <xdr:to>
      <xdr:col>6</xdr:col>
      <xdr:colOff>0</xdr:colOff>
      <xdr:row>22</xdr:row>
      <xdr:rowOff>6350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9575800"/>
          <a:ext cx="609600" cy="4318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22</xdr:row>
      <xdr:rowOff>6350</xdr:rowOff>
    </xdr:from>
    <xdr:to>
      <xdr:col>6</xdr:col>
      <xdr:colOff>0</xdr:colOff>
      <xdr:row>23</xdr:row>
      <xdr:rowOff>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0007600"/>
          <a:ext cx="609600" cy="2794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23</xdr:row>
      <xdr:rowOff>7936</xdr:rowOff>
    </xdr:from>
    <xdr:to>
      <xdr:col>6</xdr:col>
      <xdr:colOff>0</xdr:colOff>
      <xdr:row>23</xdr:row>
      <xdr:rowOff>1079499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3" y="24772936"/>
          <a:ext cx="1047750" cy="1071563"/>
        </a:xfrm>
        <a:prstGeom prst="rect">
          <a:avLst/>
        </a:prstGeom>
      </xdr:spPr>
    </xdr:pic>
    <xdr:clientData/>
  </xdr:twoCellAnchor>
  <xdr:twoCellAnchor>
    <xdr:from>
      <xdr:col>4</xdr:col>
      <xdr:colOff>754063</xdr:colOff>
      <xdr:row>24</xdr:row>
      <xdr:rowOff>17462</xdr:rowOff>
    </xdr:from>
    <xdr:to>
      <xdr:col>5</xdr:col>
      <xdr:colOff>1039813</xdr:colOff>
      <xdr:row>25</xdr:row>
      <xdr:rowOff>11112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8626" y="25925462"/>
          <a:ext cx="1047750" cy="11366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25</xdr:row>
      <xdr:rowOff>0</xdr:rowOff>
    </xdr:from>
    <xdr:to>
      <xdr:col>6</xdr:col>
      <xdr:colOff>0</xdr:colOff>
      <xdr:row>26</xdr:row>
      <xdr:rowOff>3175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0858500"/>
          <a:ext cx="609600" cy="4318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26</xdr:row>
      <xdr:rowOff>3175</xdr:rowOff>
    </xdr:from>
    <xdr:to>
      <xdr:col>6</xdr:col>
      <xdr:colOff>0</xdr:colOff>
      <xdr:row>26</xdr:row>
      <xdr:rowOff>1111250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3" y="28197175"/>
          <a:ext cx="1047750" cy="1108075"/>
        </a:xfrm>
        <a:prstGeom prst="rect">
          <a:avLst/>
        </a:prstGeom>
      </xdr:spPr>
    </xdr:pic>
    <xdr:clientData/>
  </xdr:twoCellAnchor>
  <xdr:twoCellAnchor>
    <xdr:from>
      <xdr:col>5</xdr:col>
      <xdr:colOff>7937</xdr:colOff>
      <xdr:row>27</xdr:row>
      <xdr:rowOff>55563</xdr:rowOff>
    </xdr:from>
    <xdr:to>
      <xdr:col>6</xdr:col>
      <xdr:colOff>7937</xdr:colOff>
      <xdr:row>27</xdr:row>
      <xdr:rowOff>1095374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0" y="29392563"/>
          <a:ext cx="1047750" cy="1039811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28</xdr:row>
      <xdr:rowOff>6350</xdr:rowOff>
    </xdr:from>
    <xdr:to>
      <xdr:col>6</xdr:col>
      <xdr:colOff>0</xdr:colOff>
      <xdr:row>29</xdr:row>
      <xdr:rowOff>6350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1912600"/>
          <a:ext cx="609600" cy="190500"/>
        </a:xfrm>
        <a:prstGeom prst="rect">
          <a:avLst/>
        </a:prstGeom>
      </xdr:spPr>
    </xdr:pic>
    <xdr:clientData/>
  </xdr:twoCellAnchor>
  <xdr:twoCellAnchor>
    <xdr:from>
      <xdr:col>5</xdr:col>
      <xdr:colOff>7938</xdr:colOff>
      <xdr:row>29</xdr:row>
      <xdr:rowOff>9525</xdr:rowOff>
    </xdr:from>
    <xdr:to>
      <xdr:col>5</xdr:col>
      <xdr:colOff>1008062</xdr:colOff>
      <xdr:row>29</xdr:row>
      <xdr:rowOff>1063625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1" y="31632525"/>
          <a:ext cx="1000124" cy="10541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30</xdr:row>
      <xdr:rowOff>6350</xdr:rowOff>
    </xdr:from>
    <xdr:to>
      <xdr:col>6</xdr:col>
      <xdr:colOff>0</xdr:colOff>
      <xdr:row>31</xdr:row>
      <xdr:rowOff>6350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2293600"/>
          <a:ext cx="609600" cy="190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31</xdr:row>
      <xdr:rowOff>9525</xdr:rowOff>
    </xdr:from>
    <xdr:to>
      <xdr:col>6</xdr:col>
      <xdr:colOff>0</xdr:colOff>
      <xdr:row>32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3" y="33918525"/>
          <a:ext cx="1047750" cy="1143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32</xdr:row>
      <xdr:rowOff>6350</xdr:rowOff>
    </xdr:from>
    <xdr:to>
      <xdr:col>5</xdr:col>
      <xdr:colOff>992187</xdr:colOff>
      <xdr:row>32</xdr:row>
      <xdr:rowOff>1079500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3" y="35058350"/>
          <a:ext cx="992187" cy="1073150"/>
        </a:xfrm>
        <a:prstGeom prst="rect">
          <a:avLst/>
        </a:prstGeom>
      </xdr:spPr>
    </xdr:pic>
    <xdr:clientData/>
  </xdr:twoCellAnchor>
  <xdr:twoCellAnchor>
    <xdr:from>
      <xdr:col>5</xdr:col>
      <xdr:colOff>7937</xdr:colOff>
      <xdr:row>33</xdr:row>
      <xdr:rowOff>33339</xdr:rowOff>
    </xdr:from>
    <xdr:to>
      <xdr:col>5</xdr:col>
      <xdr:colOff>1023937</xdr:colOff>
      <xdr:row>33</xdr:row>
      <xdr:rowOff>1071563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0" y="36228339"/>
          <a:ext cx="1016000" cy="1038224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34</xdr:row>
      <xdr:rowOff>6350</xdr:rowOff>
    </xdr:from>
    <xdr:to>
      <xdr:col>5</xdr:col>
      <xdr:colOff>1008062</xdr:colOff>
      <xdr:row>34</xdr:row>
      <xdr:rowOff>1095375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3" y="37344350"/>
          <a:ext cx="1008062" cy="1089025"/>
        </a:xfrm>
        <a:prstGeom prst="rect">
          <a:avLst/>
        </a:prstGeom>
      </xdr:spPr>
    </xdr:pic>
    <xdr:clientData/>
  </xdr:twoCellAnchor>
  <xdr:twoCellAnchor>
    <xdr:from>
      <xdr:col>4</xdr:col>
      <xdr:colOff>746125</xdr:colOff>
      <xdr:row>35</xdr:row>
      <xdr:rowOff>17462</xdr:rowOff>
    </xdr:from>
    <xdr:to>
      <xdr:col>5</xdr:col>
      <xdr:colOff>1031875</xdr:colOff>
      <xdr:row>36</xdr:row>
      <xdr:rowOff>17462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688" y="38498462"/>
          <a:ext cx="1047750" cy="1143000"/>
        </a:xfrm>
        <a:prstGeom prst="rect">
          <a:avLst/>
        </a:prstGeom>
      </xdr:spPr>
    </xdr:pic>
    <xdr:clientData/>
  </xdr:twoCellAnchor>
  <xdr:twoCellAnchor>
    <xdr:from>
      <xdr:col>5</xdr:col>
      <xdr:colOff>15875</xdr:colOff>
      <xdr:row>36</xdr:row>
      <xdr:rowOff>46038</xdr:rowOff>
    </xdr:from>
    <xdr:to>
      <xdr:col>5</xdr:col>
      <xdr:colOff>1031875</xdr:colOff>
      <xdr:row>36</xdr:row>
      <xdr:rowOff>1087438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2438" y="39670038"/>
          <a:ext cx="1016000" cy="1041400"/>
        </a:xfrm>
        <a:prstGeom prst="rect">
          <a:avLst/>
        </a:prstGeom>
      </xdr:spPr>
    </xdr:pic>
    <xdr:clientData/>
  </xdr:twoCellAnchor>
  <xdr:twoCellAnchor>
    <xdr:from>
      <xdr:col>4</xdr:col>
      <xdr:colOff>730250</xdr:colOff>
      <xdr:row>37</xdr:row>
      <xdr:rowOff>17462</xdr:rowOff>
    </xdr:from>
    <xdr:to>
      <xdr:col>5</xdr:col>
      <xdr:colOff>1016000</xdr:colOff>
      <xdr:row>38</xdr:row>
      <xdr:rowOff>17462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813" y="40784462"/>
          <a:ext cx="1047750" cy="1143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38</xdr:row>
      <xdr:rowOff>6350</xdr:rowOff>
    </xdr:from>
    <xdr:to>
      <xdr:col>5</xdr:col>
      <xdr:colOff>1000125</xdr:colOff>
      <xdr:row>38</xdr:row>
      <xdr:rowOff>1103313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3" y="41916350"/>
          <a:ext cx="1000125" cy="1096963"/>
        </a:xfrm>
        <a:prstGeom prst="rect">
          <a:avLst/>
        </a:prstGeom>
      </xdr:spPr>
    </xdr:pic>
    <xdr:clientData/>
  </xdr:twoCellAnchor>
  <xdr:twoCellAnchor>
    <xdr:from>
      <xdr:col>4</xdr:col>
      <xdr:colOff>754063</xdr:colOff>
      <xdr:row>39</xdr:row>
      <xdr:rowOff>17463</xdr:rowOff>
    </xdr:from>
    <xdr:to>
      <xdr:col>5</xdr:col>
      <xdr:colOff>1039813</xdr:colOff>
      <xdr:row>40</xdr:row>
      <xdr:rowOff>17463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8626" y="43070463"/>
          <a:ext cx="1047750" cy="1143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40</xdr:row>
      <xdr:rowOff>6350</xdr:rowOff>
    </xdr:from>
    <xdr:to>
      <xdr:col>6</xdr:col>
      <xdr:colOff>0</xdr:colOff>
      <xdr:row>41</xdr:row>
      <xdr:rowOff>6350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4198600"/>
          <a:ext cx="609600" cy="190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40</xdr:row>
      <xdr:rowOff>184150</xdr:rowOff>
    </xdr:from>
    <xdr:to>
      <xdr:col>6</xdr:col>
      <xdr:colOff>0</xdr:colOff>
      <xdr:row>41</xdr:row>
      <xdr:rowOff>184150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4376400"/>
          <a:ext cx="609600" cy="190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42</xdr:row>
      <xdr:rowOff>6350</xdr:rowOff>
    </xdr:from>
    <xdr:to>
      <xdr:col>6</xdr:col>
      <xdr:colOff>0</xdr:colOff>
      <xdr:row>43</xdr:row>
      <xdr:rowOff>6350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4579600"/>
          <a:ext cx="609600" cy="190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42</xdr:row>
      <xdr:rowOff>184150</xdr:rowOff>
    </xdr:from>
    <xdr:to>
      <xdr:col>6</xdr:col>
      <xdr:colOff>0</xdr:colOff>
      <xdr:row>43</xdr:row>
      <xdr:rowOff>184150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4757400"/>
          <a:ext cx="609600" cy="190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44</xdr:row>
      <xdr:rowOff>6350</xdr:rowOff>
    </xdr:from>
    <xdr:to>
      <xdr:col>6</xdr:col>
      <xdr:colOff>0</xdr:colOff>
      <xdr:row>45</xdr:row>
      <xdr:rowOff>6350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4960600"/>
          <a:ext cx="609600" cy="190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45</xdr:row>
      <xdr:rowOff>17463</xdr:rowOff>
    </xdr:from>
    <xdr:to>
      <xdr:col>6</xdr:col>
      <xdr:colOff>0</xdr:colOff>
      <xdr:row>46</xdr:row>
      <xdr:rowOff>17463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3" y="49928463"/>
          <a:ext cx="1047750" cy="1143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46</xdr:row>
      <xdr:rowOff>6350</xdr:rowOff>
    </xdr:from>
    <xdr:to>
      <xdr:col>6</xdr:col>
      <xdr:colOff>0</xdr:colOff>
      <xdr:row>47</xdr:row>
      <xdr:rowOff>6350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5341600"/>
          <a:ext cx="609600" cy="190500"/>
        </a:xfrm>
        <a:prstGeom prst="rect">
          <a:avLst/>
        </a:prstGeom>
      </xdr:spPr>
    </xdr:pic>
    <xdr:clientData/>
  </xdr:twoCellAnchor>
  <xdr:twoCellAnchor>
    <xdr:from>
      <xdr:col>5</xdr:col>
      <xdr:colOff>55562</xdr:colOff>
      <xdr:row>47</xdr:row>
      <xdr:rowOff>33337</xdr:rowOff>
    </xdr:from>
    <xdr:to>
      <xdr:col>5</xdr:col>
      <xdr:colOff>1031875</xdr:colOff>
      <xdr:row>47</xdr:row>
      <xdr:rowOff>1008063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25" y="52230337"/>
          <a:ext cx="976313" cy="97472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48</xdr:row>
      <xdr:rowOff>6350</xdr:rowOff>
    </xdr:from>
    <xdr:to>
      <xdr:col>6</xdr:col>
      <xdr:colOff>0</xdr:colOff>
      <xdr:row>49</xdr:row>
      <xdr:rowOff>6350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5722600"/>
          <a:ext cx="609600" cy="1905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6</xdr:col>
      <xdr:colOff>0</xdr:colOff>
      <xdr:row>20</xdr:row>
      <xdr:rowOff>3175</xdr:rowOff>
    </xdr:to>
    <xdr:pic>
      <xdr:nvPicPr>
        <xdr:cNvPr id="50" name="Picture 34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3" y="20193000"/>
          <a:ext cx="1047750" cy="11461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iolli Martina" refreshedDate="44132.470323958332" createdVersion="6" refreshedVersion="6" minRefreshableVersion="3" recordCount="47">
  <cacheSource type="worksheet">
    <worksheetSource ref="K1:Q49" sheet="Sheet1"/>
  </cacheSource>
  <cacheFields count="8">
    <cacheField name="GH1 Desc" numFmtId="0">
      <sharedItems count="13">
        <s v="PANTS"/>
        <s v="DENIM PANTS"/>
        <s v="SWEATERS"/>
        <s v="DRESSES"/>
        <s v="SKIRTS"/>
        <s v="KNIT TOPS"/>
        <s v="WOVEN TOPS"/>
        <s v="T-SHIRTS"/>
        <s v="SHORTS"/>
        <s v="OUTERWEAR"/>
        <s v="SUIT"/>
        <s v="BLAZER"/>
        <s v="TOPS"/>
      </sharedItems>
    </cacheField>
    <cacheField name="GH2 Desc" numFmtId="0">
      <sharedItems/>
    </cacheField>
    <cacheField name="GH SubDepartment Desc" numFmtId="0">
      <sharedItems/>
    </cacheField>
    <cacheField name="Part Desc" numFmtId="0">
      <sharedItems/>
    </cacheField>
    <cacheField name="Drop" numFmtId="0">
      <sharedItems/>
    </cacheField>
    <cacheField name="D Drop" numFmtId="0">
      <sharedItems/>
    </cacheField>
    <cacheField name="Size Desc" numFmtId="0">
      <sharedItems containsNonDate="0" containsString="0" containsBlank="1"/>
    </cacheField>
    <cacheField name="PCS" numFmtId="165">
      <sharedItems containsSemiMixedTypes="0" containsString="0" containsNumber="1" containsInteger="1" minValue="4" maxValue="4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x v="0"/>
    <s v="CHINO"/>
    <s v="PANTS"/>
    <s v="MADISON"/>
    <s v="4"/>
    <s v="34"/>
    <m/>
    <n v="6"/>
  </r>
  <r>
    <x v="1"/>
    <s v="SKINNY"/>
    <s v="DENIM PANTS"/>
    <s v="MIAMI SUPER-SKINNY"/>
    <s v="2"/>
    <s v="32"/>
    <m/>
    <n v="6"/>
  </r>
  <r>
    <x v="2"/>
    <s v="Crew Neck"/>
    <s v="SWEATERS"/>
    <s v="SWEATER"/>
    <s v="N"/>
    <s v="N senza drop"/>
    <m/>
    <n v="61"/>
  </r>
  <r>
    <x v="2"/>
    <s v="Crew Neck"/>
    <s v="SWEATERS"/>
    <s v="SWEATER"/>
    <s v="N"/>
    <s v="N senza drop"/>
    <m/>
    <n v="4"/>
  </r>
  <r>
    <x v="3"/>
    <s v="Bodycon"/>
    <s v="DRESSES"/>
    <s v="MARLEE DRESS"/>
    <s v="N"/>
    <s v="N senza drop"/>
    <m/>
    <n v="4"/>
  </r>
  <r>
    <x v="4"/>
    <s v="Mini"/>
    <s v="SKIRTS"/>
    <s v="HIGH WAISTED JENNY MOTO SKIRT"/>
    <s v="N"/>
    <s v="N senza drop"/>
    <m/>
    <n v="461"/>
  </r>
  <r>
    <x v="3"/>
    <s v="Bodycon"/>
    <s v="DRESSES"/>
    <s v="SL JENNIFER SEQUIN DRESS"/>
    <s v="N"/>
    <s v="N senza drop"/>
    <m/>
    <n v="483"/>
  </r>
  <r>
    <x v="5"/>
    <s v="Others top LS"/>
    <s v="KNIT TOPS"/>
    <s v="LS JB STRIPE OS CREW"/>
    <s v="N"/>
    <s v="N senza drop"/>
    <m/>
    <n v="10"/>
  </r>
  <r>
    <x v="6"/>
    <s v="Shirts SS"/>
    <s v="WOVEN SHIRTS"/>
    <s v="HAWAIAN MIX SHIRT"/>
    <s v="N"/>
    <s v="N senza drop"/>
    <m/>
    <n v="455"/>
  </r>
  <r>
    <x v="6"/>
    <s v="Shirts SS"/>
    <s v="WOVEN SHIRTS"/>
    <s v="HAWAIAN MIX SHIRT"/>
    <s v="N"/>
    <s v="N senza drop"/>
    <m/>
    <n v="216"/>
  </r>
  <r>
    <x v="7"/>
    <s v="Crew neck SS"/>
    <s v="WOVEN SHIRTS"/>
    <s v="SL NISHA SMOCKED TOP"/>
    <s v="N"/>
    <s v="N senza drop"/>
    <m/>
    <n v="460"/>
  </r>
  <r>
    <x v="8"/>
    <s v="OTHER FASHION"/>
    <s v="SHORTS"/>
    <s v="RIVER SHORTS"/>
    <s v="N"/>
    <s v="N senza drop"/>
    <m/>
    <n v="347"/>
  </r>
  <r>
    <x v="6"/>
    <s v="Blouse LS"/>
    <s v="WOVEN SHIRTS"/>
    <s v="NAPS BLOUSE"/>
    <s v="N"/>
    <s v="N senza drop"/>
    <m/>
    <n v="6"/>
  </r>
  <r>
    <x v="6"/>
    <s v="OTHERS"/>
    <s v="WOVEN SHIRTS"/>
    <s v="SL NEW ISOTTA TOP"/>
    <s v="N"/>
    <s v="N senza drop"/>
    <m/>
    <n v="7"/>
  </r>
  <r>
    <x v="6"/>
    <s v="OTHERS"/>
    <s v="WOVEN SHIRTS"/>
    <s v="SL NEW ISOTTA TOP"/>
    <s v="N"/>
    <s v="N senza drop"/>
    <m/>
    <n v="8"/>
  </r>
  <r>
    <x v="6"/>
    <s v="Tank"/>
    <s v="WOVEN SHIRTS"/>
    <s v="SL TIFFANY TOP"/>
    <s v="N"/>
    <s v="N senza drop"/>
    <m/>
    <n v="6"/>
  </r>
  <r>
    <x v="6"/>
    <s v="Tank"/>
    <s v="WOVEN SHIRTS"/>
    <s v="SL TIFFANY TOP"/>
    <s v="N"/>
    <s v="N senza drop"/>
    <m/>
    <n v="146"/>
  </r>
  <r>
    <x v="6"/>
    <s v="Tank"/>
    <s v="WOVEN SHIRTS"/>
    <s v="SL TIFFANY TOP"/>
    <s v="N"/>
    <s v="N senza drop"/>
    <m/>
    <n v="178"/>
  </r>
  <r>
    <x v="6"/>
    <s v="Tank"/>
    <s v="WOVEN SHIRTS"/>
    <s v="SL TIFFANY TOP"/>
    <s v="N"/>
    <s v="N senza drop"/>
    <m/>
    <n v="179"/>
  </r>
  <r>
    <x v="6"/>
    <s v="Other LS"/>
    <s v="WOVEN SHIRTS"/>
    <s v="LS TRISTA TOP"/>
    <s v="N"/>
    <s v="N senza drop"/>
    <m/>
    <n v="4"/>
  </r>
  <r>
    <x v="5"/>
    <s v="Tank top"/>
    <s v="KNIT TOPS"/>
    <s v="SERAFINO TANK TOP"/>
    <s v="N"/>
    <s v="N senza drop"/>
    <m/>
    <n v="13"/>
  </r>
  <r>
    <x v="5"/>
    <s v="Tank top"/>
    <s v="KNIT TOPS"/>
    <s v="SERAFINO TANK TOP"/>
    <s v="N"/>
    <s v="N senza drop"/>
    <m/>
    <n v="14"/>
  </r>
  <r>
    <x v="5"/>
    <s v="Tank top"/>
    <s v="KNIT TOPS"/>
    <s v="SERAFINO TANK TOP"/>
    <s v="N"/>
    <s v="N senza drop"/>
    <m/>
    <n v="23"/>
  </r>
  <r>
    <x v="5"/>
    <s v="Tank top"/>
    <s v="KNIT TOPS"/>
    <s v="X CROSSED TOP"/>
    <s v="N"/>
    <s v="N senza drop"/>
    <m/>
    <n v="28"/>
  </r>
  <r>
    <x v="5"/>
    <s v="Tank top"/>
    <s v="KNIT TOPS"/>
    <s v="X CROSSED TOP"/>
    <s v="N"/>
    <s v="N senza drop"/>
    <m/>
    <n v="35"/>
  </r>
  <r>
    <x v="9"/>
    <s v="COAT"/>
    <s v="Outerwear"/>
    <s v="HOODED MONTGOMERY"/>
    <s v="N"/>
    <s v="N senza drop"/>
    <m/>
    <n v="262"/>
  </r>
  <r>
    <x v="2"/>
    <s v="Cardigans"/>
    <s v="SWEATERS"/>
    <s v="LS CARDI SHAWL SWTR"/>
    <s v="N"/>
    <s v="N senza drop"/>
    <m/>
    <n v="88"/>
  </r>
  <r>
    <x v="10"/>
    <s v="PANT SUIT"/>
    <s v="Suits"/>
    <s v="SUIT 811"/>
    <s v="N"/>
    <s v="N senza drop"/>
    <m/>
    <n v="4"/>
  </r>
  <r>
    <x v="0"/>
    <s v="TAILORED"/>
    <s v="PANTS"/>
    <s v="NIHAL PANT"/>
    <s v="N"/>
    <s v="N senza drop"/>
    <m/>
    <n v="185"/>
  </r>
  <r>
    <x v="11"/>
    <s v="BLAZER"/>
    <s v="Suits"/>
    <s v="ATIYA BLAZER"/>
    <s v="N"/>
    <s v="N senza drop"/>
    <m/>
    <n v="315"/>
  </r>
  <r>
    <x v="11"/>
    <s v="BLAZER"/>
    <s v="Suits"/>
    <s v="EFFIE BOLERO"/>
    <s v="N"/>
    <s v="N senza drop"/>
    <m/>
    <n v="25"/>
  </r>
  <r>
    <x v="11"/>
    <s v="BLAZER"/>
    <s v="Suits"/>
    <s v="NINA LONG BLAZER"/>
    <s v="N"/>
    <s v="N senza drop"/>
    <m/>
    <n v="61"/>
  </r>
  <r>
    <x v="11"/>
    <s v="BLAZER"/>
    <s v="Suits"/>
    <s v="LEIGH BLAZER"/>
    <s v="N"/>
    <s v="N senza drop"/>
    <m/>
    <n v="38"/>
  </r>
  <r>
    <x v="9"/>
    <s v="JACKET"/>
    <s v="Outerwear"/>
    <s v="LYRIC JACKET"/>
    <s v="N"/>
    <s v="N senza drop"/>
    <m/>
    <n v="62"/>
  </r>
  <r>
    <x v="9"/>
    <s v="JACKET"/>
    <s v="Outerwear"/>
    <s v="JENSEY FEUX FUR"/>
    <s v="N"/>
    <s v="N senza drop"/>
    <m/>
    <n v="147"/>
  </r>
  <r>
    <x v="2"/>
    <s v="Crew Neck"/>
    <s v="SWEATERS"/>
    <s v="MIALEN SWEATER TOP"/>
    <s v="N"/>
    <s v="N senza drop"/>
    <m/>
    <n v="281"/>
  </r>
  <r>
    <x v="2"/>
    <s v="Crew Neck"/>
    <s v="SWEATERS"/>
    <s v="MIALEN SWEATER TOP"/>
    <s v="N"/>
    <s v="N senza drop"/>
    <m/>
    <n v="65"/>
  </r>
  <r>
    <x v="3"/>
    <s v="Bodycon"/>
    <s v="DRESSES"/>
    <s v="LAURA DRESS"/>
    <s v="N"/>
    <s v="N senza drop"/>
    <m/>
    <n v="24"/>
  </r>
  <r>
    <x v="3"/>
    <s v="Bodycon"/>
    <s v="DRESSES"/>
    <s v="LAURA DRESS"/>
    <s v="N"/>
    <s v="N senza drop"/>
    <m/>
    <n v="167"/>
  </r>
  <r>
    <x v="10"/>
    <s v="PANT SUIT"/>
    <s v="Suits"/>
    <s v="SUIT 801"/>
    <s v="N"/>
    <s v="N senza drop"/>
    <m/>
    <n v="4"/>
  </r>
  <r>
    <x v="10"/>
    <s v="PANT SUIT"/>
    <s v="Suits"/>
    <s v="SUIT 801"/>
    <s v="N"/>
    <s v="N senza drop"/>
    <m/>
    <n v="6"/>
  </r>
  <r>
    <x v="10"/>
    <s v="PANT SUIT"/>
    <s v="Suits"/>
    <s v="SUIT 815"/>
    <s v="N"/>
    <s v="N senza drop"/>
    <m/>
    <n v="4"/>
  </r>
  <r>
    <x v="10"/>
    <s v="PANT SUIT"/>
    <s v="Suits"/>
    <s v="SUIT 827"/>
    <s v="N"/>
    <s v="N senza drop"/>
    <m/>
    <n v="4"/>
  </r>
  <r>
    <x v="11"/>
    <s v="BLAZER"/>
    <s v="Suits"/>
    <s v="GIOTTO SHAPED BLAZER"/>
    <s v="N"/>
    <s v="N senza drop"/>
    <m/>
    <n v="8"/>
  </r>
  <r>
    <x v="12"/>
    <s v="Tank top"/>
    <s v="Underwear"/>
    <s v="TRAINING TANK TOP"/>
    <s v="N"/>
    <s v="N senza drop"/>
    <m/>
    <n v="160"/>
  </r>
  <r>
    <x v="12"/>
    <s v="Tank top"/>
    <s v="Underwear"/>
    <s v="TRAINING SLEEVELESS"/>
    <s v="N"/>
    <s v="N senza drop"/>
    <m/>
    <n v="261"/>
  </r>
  <r>
    <x v="12"/>
    <s v="CREW NECK LS"/>
    <s v="Underwear"/>
    <s v="CREW NECK L/S"/>
    <s v="N"/>
    <s v="N senza drop"/>
    <m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3:B18" firstHeaderRow="2" firstDataRow="2" firstDataCol="1"/>
  <pivotFields count="8">
    <pivotField axis="axisRow" compact="0" outline="0" showAll="0">
      <items count="14">
        <item x="11"/>
        <item x="1"/>
        <item x="3"/>
        <item x="5"/>
        <item x="9"/>
        <item x="0"/>
        <item x="8"/>
        <item x="4"/>
        <item x="10"/>
        <item x="2"/>
        <item x="12"/>
        <item x="7"/>
        <item x="6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numFmtId="165" outline="0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PC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B18"/>
  <sheetViews>
    <sheetView tabSelected="1" workbookViewId="0">
      <selection activeCell="A3" sqref="A3"/>
    </sheetView>
  </sheetViews>
  <sheetFormatPr defaultColWidth="8.85546875" defaultRowHeight="15" x14ac:dyDescent="0.25"/>
  <cols>
    <col min="1" max="1" width="13.42578125" bestFit="1" customWidth="1"/>
    <col min="2" max="2" width="5.42578125" bestFit="1" customWidth="1"/>
  </cols>
  <sheetData>
    <row r="3" spans="1:2" x14ac:dyDescent="0.25">
      <c r="A3" s="14" t="s">
        <v>322</v>
      </c>
    </row>
    <row r="4" spans="1:2" x14ac:dyDescent="0.25">
      <c r="A4" s="14" t="s">
        <v>9</v>
      </c>
      <c r="B4" t="s">
        <v>323</v>
      </c>
    </row>
    <row r="5" spans="1:2" x14ac:dyDescent="0.25">
      <c r="A5" t="s">
        <v>185</v>
      </c>
      <c r="B5" s="15">
        <v>447</v>
      </c>
    </row>
    <row r="6" spans="1:2" x14ac:dyDescent="0.25">
      <c r="A6" t="s">
        <v>34</v>
      </c>
      <c r="B6" s="15">
        <v>6</v>
      </c>
    </row>
    <row r="7" spans="1:2" x14ac:dyDescent="0.25">
      <c r="A7" t="s">
        <v>60</v>
      </c>
      <c r="B7" s="15">
        <v>678</v>
      </c>
    </row>
    <row r="8" spans="1:2" x14ac:dyDescent="0.25">
      <c r="A8" t="s">
        <v>82</v>
      </c>
      <c r="B8" s="15">
        <v>123</v>
      </c>
    </row>
    <row r="9" spans="1:2" x14ac:dyDescent="0.25">
      <c r="A9" t="s">
        <v>154</v>
      </c>
      <c r="B9" s="15">
        <v>471</v>
      </c>
    </row>
    <row r="10" spans="1:2" x14ac:dyDescent="0.25">
      <c r="A10" t="s">
        <v>25</v>
      </c>
      <c r="B10" s="15">
        <v>191</v>
      </c>
    </row>
    <row r="11" spans="1:2" x14ac:dyDescent="0.25">
      <c r="A11" t="s">
        <v>109</v>
      </c>
      <c r="B11" s="15">
        <v>347</v>
      </c>
    </row>
    <row r="12" spans="1:2" x14ac:dyDescent="0.25">
      <c r="A12" t="s">
        <v>69</v>
      </c>
      <c r="B12" s="15">
        <v>461</v>
      </c>
    </row>
    <row r="13" spans="1:2" x14ac:dyDescent="0.25">
      <c r="A13" t="s">
        <v>170</v>
      </c>
      <c r="B13" s="15">
        <v>22</v>
      </c>
    </row>
    <row r="14" spans="1:2" x14ac:dyDescent="0.25">
      <c r="A14" t="s">
        <v>45</v>
      </c>
      <c r="B14" s="15">
        <v>499</v>
      </c>
    </row>
    <row r="15" spans="1:2" x14ac:dyDescent="0.25">
      <c r="A15" t="s">
        <v>309</v>
      </c>
      <c r="B15" s="15">
        <v>428</v>
      </c>
    </row>
    <row r="16" spans="1:2" x14ac:dyDescent="0.25">
      <c r="A16" t="s">
        <v>101</v>
      </c>
      <c r="B16" s="15">
        <v>460</v>
      </c>
    </row>
    <row r="17" spans="1:2" x14ac:dyDescent="0.25">
      <c r="A17" t="s">
        <v>90</v>
      </c>
      <c r="B17" s="15">
        <v>1205</v>
      </c>
    </row>
    <row r="18" spans="1:2" x14ac:dyDescent="0.25">
      <c r="A18" t="s">
        <v>324</v>
      </c>
      <c r="B18" s="15">
        <v>5338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S49"/>
  <sheetViews>
    <sheetView topLeftCell="B1" zoomScaleNormal="100" zoomScalePageLayoutView="150" workbookViewId="0">
      <selection activeCell="B1" sqref="B1"/>
    </sheetView>
  </sheetViews>
  <sheetFormatPr defaultColWidth="8.85546875" defaultRowHeight="15" x14ac:dyDescent="0.25"/>
  <cols>
    <col min="2" max="2" width="6.85546875" bestFit="1" customWidth="1"/>
    <col min="3" max="3" width="10.42578125" customWidth="1"/>
    <col min="4" max="4" width="6.85546875" bestFit="1" customWidth="1"/>
    <col min="5" max="5" width="11.42578125" bestFit="1" customWidth="1"/>
    <col min="6" max="6" width="15.7109375" customWidth="1"/>
    <col min="17" max="21" width="8.85546875" style="19"/>
  </cols>
  <sheetData>
    <row r="1" spans="1:96" ht="45" x14ac:dyDescent="0.25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2" t="s">
        <v>325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3" t="s">
        <v>14</v>
      </c>
      <c r="Q1" s="13" t="s">
        <v>15</v>
      </c>
      <c r="R1" s="20" t="s">
        <v>147</v>
      </c>
      <c r="S1" s="20" t="s">
        <v>326</v>
      </c>
      <c r="T1" s="20" t="s">
        <v>327</v>
      </c>
      <c r="U1" s="20" t="s">
        <v>328</v>
      </c>
      <c r="V1" s="7" t="s">
        <v>233</v>
      </c>
      <c r="W1" s="7" t="s">
        <v>234</v>
      </c>
      <c r="X1" s="7" t="s">
        <v>37</v>
      </c>
      <c r="Y1" s="7" t="s">
        <v>235</v>
      </c>
      <c r="Z1" s="7" t="s">
        <v>28</v>
      </c>
      <c r="AA1" s="7" t="s">
        <v>236</v>
      </c>
      <c r="AB1" s="7" t="s">
        <v>237</v>
      </c>
      <c r="AC1" s="7" t="s">
        <v>238</v>
      </c>
      <c r="AD1" s="7" t="s">
        <v>239</v>
      </c>
      <c r="AE1" s="7" t="s">
        <v>240</v>
      </c>
      <c r="AF1" s="7" t="s">
        <v>241</v>
      </c>
      <c r="AG1" s="7" t="s">
        <v>242</v>
      </c>
      <c r="AH1" s="7" t="s">
        <v>243</v>
      </c>
      <c r="AI1" s="7" t="s">
        <v>244</v>
      </c>
      <c r="AJ1" s="7" t="s">
        <v>245</v>
      </c>
      <c r="AK1" s="7" t="s">
        <v>246</v>
      </c>
      <c r="AL1" s="7" t="s">
        <v>247</v>
      </c>
      <c r="AM1" s="7" t="s">
        <v>38</v>
      </c>
      <c r="AN1" s="7" t="s">
        <v>248</v>
      </c>
      <c r="AO1" s="7" t="s">
        <v>29</v>
      </c>
      <c r="AP1" s="7" t="s">
        <v>249</v>
      </c>
      <c r="AQ1" s="7" t="s">
        <v>250</v>
      </c>
      <c r="AR1" s="7" t="s">
        <v>251</v>
      </c>
      <c r="AS1" s="7" t="s">
        <v>252</v>
      </c>
      <c r="AT1" s="7" t="s">
        <v>253</v>
      </c>
      <c r="AU1" s="7" t="s">
        <v>254</v>
      </c>
      <c r="AV1" s="7" t="s">
        <v>255</v>
      </c>
      <c r="AW1" s="7" t="s">
        <v>256</v>
      </c>
      <c r="AX1" s="7" t="s">
        <v>257</v>
      </c>
      <c r="AY1" s="7" t="s">
        <v>258</v>
      </c>
      <c r="AZ1" s="7" t="s">
        <v>259</v>
      </c>
      <c r="BA1" s="7" t="s">
        <v>260</v>
      </c>
      <c r="BB1" s="7" t="s">
        <v>261</v>
      </c>
      <c r="BC1" s="7" t="s">
        <v>262</v>
      </c>
      <c r="BD1" s="7" t="s">
        <v>263</v>
      </c>
      <c r="BE1" s="7" t="s">
        <v>264</v>
      </c>
      <c r="BF1" s="7" t="s">
        <v>265</v>
      </c>
      <c r="BG1" s="7" t="s">
        <v>266</v>
      </c>
      <c r="BH1" s="7" t="s">
        <v>267</v>
      </c>
      <c r="BI1" s="7" t="s">
        <v>268</v>
      </c>
      <c r="BJ1" s="7" t="s">
        <v>269</v>
      </c>
      <c r="BK1" s="7" t="s">
        <v>270</v>
      </c>
      <c r="BL1" s="7" t="s">
        <v>271</v>
      </c>
      <c r="BM1" s="7" t="s">
        <v>272</v>
      </c>
      <c r="BN1" s="7" t="s">
        <v>273</v>
      </c>
      <c r="BO1" s="7" t="s">
        <v>19</v>
      </c>
      <c r="BP1" s="7" t="s">
        <v>274</v>
      </c>
      <c r="BQ1" s="7" t="s">
        <v>275</v>
      </c>
      <c r="BR1" s="7" t="s">
        <v>276</v>
      </c>
      <c r="BS1" s="7" t="s">
        <v>277</v>
      </c>
      <c r="BT1" s="7" t="s">
        <v>278</v>
      </c>
      <c r="BU1" s="7" t="s">
        <v>279</v>
      </c>
      <c r="BV1" s="7" t="s">
        <v>280</v>
      </c>
      <c r="BW1" s="7" t="s">
        <v>281</v>
      </c>
      <c r="BX1" s="7" t="s">
        <v>282</v>
      </c>
      <c r="BY1" s="7" t="s">
        <v>283</v>
      </c>
      <c r="BZ1" s="7" t="s">
        <v>284</v>
      </c>
      <c r="CA1" s="7" t="s">
        <v>285</v>
      </c>
      <c r="CB1" s="7" t="s">
        <v>286</v>
      </c>
      <c r="CC1" s="7" t="s">
        <v>287</v>
      </c>
      <c r="CD1" s="7" t="s">
        <v>288</v>
      </c>
      <c r="CE1" s="7" t="s">
        <v>289</v>
      </c>
      <c r="CF1" s="7" t="s">
        <v>290</v>
      </c>
      <c r="CG1" s="7" t="s">
        <v>291</v>
      </c>
      <c r="CH1" s="7" t="s">
        <v>292</v>
      </c>
      <c r="CI1" s="7" t="s">
        <v>293</v>
      </c>
      <c r="CJ1" s="7" t="s">
        <v>294</v>
      </c>
      <c r="CK1" s="7" t="s">
        <v>295</v>
      </c>
      <c r="CL1" s="7" t="s">
        <v>296</v>
      </c>
      <c r="CM1" s="7" t="s">
        <v>297</v>
      </c>
      <c r="CN1" s="7" t="s">
        <v>298</v>
      </c>
      <c r="CO1" s="7" t="s">
        <v>299</v>
      </c>
      <c r="CP1" s="7" t="s">
        <v>300</v>
      </c>
      <c r="CQ1" s="7" t="s">
        <v>301</v>
      </c>
      <c r="CR1" s="7" t="s">
        <v>302</v>
      </c>
    </row>
    <row r="2" spans="1:96" x14ac:dyDescent="0.25">
      <c r="A2" s="16"/>
      <c r="B2" s="17"/>
      <c r="C2" s="17"/>
      <c r="D2" s="17"/>
      <c r="E2" s="17"/>
      <c r="F2" s="17"/>
      <c r="G2" s="17"/>
      <c r="H2" s="17"/>
      <c r="I2" s="16"/>
      <c r="J2" s="17"/>
      <c r="K2" s="17"/>
      <c r="L2" s="17"/>
      <c r="M2" s="17"/>
      <c r="N2" s="17"/>
      <c r="O2" s="16"/>
      <c r="P2" s="16"/>
      <c r="Q2" s="13">
        <f>SUM(Q3:Q49)</f>
        <v>5338</v>
      </c>
      <c r="R2" s="20"/>
      <c r="S2" s="20"/>
      <c r="T2" s="20">
        <f>+U2/Q2</f>
        <v>29.368415136755342</v>
      </c>
      <c r="U2" s="13">
        <f>SUM(U3:U49)</f>
        <v>156768.6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</row>
    <row r="3" spans="1:96" ht="90" customHeight="1" x14ac:dyDescent="0.25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0"/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1" t="s">
        <v>26</v>
      </c>
      <c r="M3" s="1" t="s">
        <v>25</v>
      </c>
      <c r="N3" s="1" t="s">
        <v>27</v>
      </c>
      <c r="O3" s="1" t="s">
        <v>28</v>
      </c>
      <c r="P3" s="10" t="s">
        <v>29</v>
      </c>
      <c r="Q3" s="18">
        <v>6</v>
      </c>
      <c r="R3" s="21">
        <v>33.6</v>
      </c>
      <c r="S3" s="22">
        <v>0.4</v>
      </c>
      <c r="T3" s="21">
        <f>R3*(1-S3)</f>
        <v>20.16</v>
      </c>
      <c r="U3" s="21">
        <f>T3*Q3</f>
        <v>120.96000000000001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>
        <v>6</v>
      </c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</row>
    <row r="4" spans="1:96" ht="90" customHeight="1" x14ac:dyDescent="0.25">
      <c r="A4" s="1" t="s">
        <v>16</v>
      </c>
      <c r="B4" s="1" t="s">
        <v>17</v>
      </c>
      <c r="C4" s="1" t="s">
        <v>18</v>
      </c>
      <c r="D4" s="1" t="s">
        <v>19</v>
      </c>
      <c r="E4" s="1" t="s">
        <v>30</v>
      </c>
      <c r="F4" s="10"/>
      <c r="G4" s="1" t="s">
        <v>31</v>
      </c>
      <c r="H4" s="1" t="s">
        <v>32</v>
      </c>
      <c r="I4" s="1" t="s">
        <v>23</v>
      </c>
      <c r="J4" s="1" t="s">
        <v>33</v>
      </c>
      <c r="K4" s="1" t="s">
        <v>34</v>
      </c>
      <c r="L4" s="1" t="s">
        <v>35</v>
      </c>
      <c r="M4" s="1" t="s">
        <v>34</v>
      </c>
      <c r="N4" s="1" t="s">
        <v>36</v>
      </c>
      <c r="O4" s="1" t="s">
        <v>37</v>
      </c>
      <c r="P4" s="10" t="s">
        <v>38</v>
      </c>
      <c r="Q4" s="18">
        <v>6</v>
      </c>
      <c r="R4" s="21">
        <v>42</v>
      </c>
      <c r="S4" s="22">
        <v>0.4</v>
      </c>
      <c r="T4" s="21">
        <f t="shared" ref="T4:T49" si="0">R4*(1-S4)</f>
        <v>25.2</v>
      </c>
      <c r="U4" s="21">
        <f t="shared" ref="U4:U49" si="1">T4*Q4</f>
        <v>151.19999999999999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>
        <v>5</v>
      </c>
      <c r="AM4" s="6"/>
      <c r="AN4" s="6"/>
      <c r="AO4" s="6"/>
      <c r="AP4" s="6"/>
      <c r="AQ4" s="6">
        <v>1</v>
      </c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</row>
    <row r="5" spans="1:96" ht="90" customHeight="1" x14ac:dyDescent="0.25">
      <c r="A5" s="1" t="s">
        <v>16</v>
      </c>
      <c r="B5" s="1" t="s">
        <v>17</v>
      </c>
      <c r="C5" s="1" t="s">
        <v>18</v>
      </c>
      <c r="D5" s="1" t="s">
        <v>39</v>
      </c>
      <c r="E5" s="1" t="s">
        <v>40</v>
      </c>
      <c r="F5" s="10"/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45</v>
      </c>
      <c r="N5" s="1" t="s">
        <v>47</v>
      </c>
      <c r="O5" s="1" t="s">
        <v>48</v>
      </c>
      <c r="P5" s="10" t="s">
        <v>49</v>
      </c>
      <c r="Q5" s="18">
        <v>61</v>
      </c>
      <c r="R5" s="21">
        <v>33.6</v>
      </c>
      <c r="S5" s="22">
        <v>0.4</v>
      </c>
      <c r="T5" s="21">
        <f t="shared" si="0"/>
        <v>20.16</v>
      </c>
      <c r="U5" s="21">
        <f t="shared" si="1"/>
        <v>1229.76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>
        <v>60</v>
      </c>
      <c r="BO5" s="6">
        <v>1</v>
      </c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</row>
    <row r="6" spans="1:96" ht="90" customHeight="1" x14ac:dyDescent="0.25">
      <c r="A6" s="1" t="s">
        <v>16</v>
      </c>
      <c r="B6" s="1" t="s">
        <v>17</v>
      </c>
      <c r="C6" s="1" t="s">
        <v>18</v>
      </c>
      <c r="D6" s="1" t="s">
        <v>39</v>
      </c>
      <c r="E6" s="1" t="s">
        <v>50</v>
      </c>
      <c r="F6" s="10"/>
      <c r="G6" s="1" t="s">
        <v>51</v>
      </c>
      <c r="H6" s="1" t="s">
        <v>52</v>
      </c>
      <c r="I6" s="1" t="s">
        <v>43</v>
      </c>
      <c r="J6" s="1" t="s">
        <v>44</v>
      </c>
      <c r="K6" s="1" t="s">
        <v>45</v>
      </c>
      <c r="L6" s="1" t="s">
        <v>46</v>
      </c>
      <c r="M6" s="1" t="s">
        <v>45</v>
      </c>
      <c r="N6" s="1" t="s">
        <v>47</v>
      </c>
      <c r="O6" s="1" t="s">
        <v>48</v>
      </c>
      <c r="P6" s="10" t="s">
        <v>49</v>
      </c>
      <c r="Q6" s="18">
        <v>4</v>
      </c>
      <c r="R6" s="21">
        <v>33.6</v>
      </c>
      <c r="S6" s="22">
        <v>0.4</v>
      </c>
      <c r="T6" s="21">
        <f t="shared" si="0"/>
        <v>20.16</v>
      </c>
      <c r="U6" s="21">
        <f t="shared" si="1"/>
        <v>80.64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>
        <v>2</v>
      </c>
      <c r="BN6" s="6"/>
      <c r="BO6" s="6">
        <v>1</v>
      </c>
      <c r="BP6" s="6">
        <v>1</v>
      </c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</row>
    <row r="7" spans="1:96" ht="90" customHeight="1" x14ac:dyDescent="0.25">
      <c r="A7" s="1" t="s">
        <v>16</v>
      </c>
      <c r="B7" s="1" t="s">
        <v>53</v>
      </c>
      <c r="C7" s="1" t="s">
        <v>54</v>
      </c>
      <c r="D7" s="1" t="s">
        <v>39</v>
      </c>
      <c r="E7" s="1" t="s">
        <v>55</v>
      </c>
      <c r="F7" s="10"/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60</v>
      </c>
      <c r="N7" s="1" t="s">
        <v>62</v>
      </c>
      <c r="O7" s="1" t="s">
        <v>48</v>
      </c>
      <c r="P7" s="10" t="s">
        <v>49</v>
      </c>
      <c r="Q7" s="18">
        <v>4</v>
      </c>
      <c r="R7" s="21">
        <v>58.8</v>
      </c>
      <c r="S7" s="22">
        <v>0.4</v>
      </c>
      <c r="T7" s="21">
        <f t="shared" si="0"/>
        <v>35.279999999999994</v>
      </c>
      <c r="U7" s="21">
        <f t="shared" si="1"/>
        <v>141.11999999999998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>
        <v>2</v>
      </c>
      <c r="BP7" s="6">
        <v>2</v>
      </c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</row>
    <row r="8" spans="1:96" ht="90" customHeight="1" x14ac:dyDescent="0.25">
      <c r="A8" s="1" t="s">
        <v>16</v>
      </c>
      <c r="B8" s="1" t="s">
        <v>63</v>
      </c>
      <c r="C8" s="1" t="s">
        <v>18</v>
      </c>
      <c r="D8" s="1" t="s">
        <v>39</v>
      </c>
      <c r="E8" s="1" t="s">
        <v>64</v>
      </c>
      <c r="F8" s="10"/>
      <c r="G8" s="1" t="s">
        <v>65</v>
      </c>
      <c r="H8" s="1" t="s">
        <v>66</v>
      </c>
      <c r="I8" s="1" t="s">
        <v>67</v>
      </c>
      <c r="J8" s="1" t="s">
        <v>68</v>
      </c>
      <c r="K8" s="1" t="s">
        <v>69</v>
      </c>
      <c r="L8" s="1" t="s">
        <v>70</v>
      </c>
      <c r="M8" s="1" t="s">
        <v>69</v>
      </c>
      <c r="N8" s="1" t="s">
        <v>71</v>
      </c>
      <c r="O8" s="1" t="s">
        <v>48</v>
      </c>
      <c r="P8" s="10" t="s">
        <v>49</v>
      </c>
      <c r="Q8" s="18">
        <v>461</v>
      </c>
      <c r="R8" s="21">
        <v>37.799999999999997</v>
      </c>
      <c r="S8" s="22">
        <v>0.4</v>
      </c>
      <c r="T8" s="21">
        <f t="shared" si="0"/>
        <v>22.679999999999996</v>
      </c>
      <c r="U8" s="21">
        <f t="shared" si="1"/>
        <v>10455.479999999998</v>
      </c>
      <c r="V8" s="6"/>
      <c r="W8" s="6"/>
      <c r="X8" s="6">
        <v>145</v>
      </c>
      <c r="Y8" s="6"/>
      <c r="Z8" s="6">
        <v>140</v>
      </c>
      <c r="AA8" s="6"/>
      <c r="AB8" s="6">
        <v>130</v>
      </c>
      <c r="AC8" s="6">
        <v>11</v>
      </c>
      <c r="AD8" s="6">
        <v>35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90" customHeight="1" x14ac:dyDescent="0.25">
      <c r="A9" s="1" t="s">
        <v>16</v>
      </c>
      <c r="B9" s="1" t="s">
        <v>63</v>
      </c>
      <c r="C9" s="1" t="s">
        <v>18</v>
      </c>
      <c r="D9" s="1" t="s">
        <v>39</v>
      </c>
      <c r="E9" s="1" t="s">
        <v>72</v>
      </c>
      <c r="F9" s="10"/>
      <c r="G9" s="1" t="s">
        <v>73</v>
      </c>
      <c r="H9" s="1" t="s">
        <v>74</v>
      </c>
      <c r="I9" s="1" t="s">
        <v>58</v>
      </c>
      <c r="J9" s="1" t="s">
        <v>59</v>
      </c>
      <c r="K9" s="1" t="s">
        <v>60</v>
      </c>
      <c r="L9" s="1" t="s">
        <v>61</v>
      </c>
      <c r="M9" s="1" t="s">
        <v>60</v>
      </c>
      <c r="N9" s="1" t="s">
        <v>75</v>
      </c>
      <c r="O9" s="1" t="s">
        <v>48</v>
      </c>
      <c r="P9" s="10" t="s">
        <v>49</v>
      </c>
      <c r="Q9" s="18">
        <v>483</v>
      </c>
      <c r="R9" s="21">
        <v>54.6</v>
      </c>
      <c r="S9" s="22">
        <v>0.4</v>
      </c>
      <c r="T9" s="21">
        <f t="shared" si="0"/>
        <v>32.76</v>
      </c>
      <c r="U9" s="21">
        <f t="shared" si="1"/>
        <v>15823.08</v>
      </c>
      <c r="V9" s="6"/>
      <c r="W9" s="6"/>
      <c r="X9" s="6">
        <v>80</v>
      </c>
      <c r="Y9" s="6"/>
      <c r="Z9" s="6">
        <v>143</v>
      </c>
      <c r="AA9" s="6"/>
      <c r="AB9" s="6">
        <v>148</v>
      </c>
      <c r="AC9" s="6">
        <v>60</v>
      </c>
      <c r="AD9" s="6">
        <v>52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90" customHeight="1" x14ac:dyDescent="0.25">
      <c r="A10" s="1" t="s">
        <v>16</v>
      </c>
      <c r="B10" s="1" t="s">
        <v>76</v>
      </c>
      <c r="C10" s="1" t="s">
        <v>54</v>
      </c>
      <c r="D10" s="1" t="s">
        <v>19</v>
      </c>
      <c r="E10" s="1" t="s">
        <v>77</v>
      </c>
      <c r="F10" s="10"/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82</v>
      </c>
      <c r="N10" s="1" t="s">
        <v>84</v>
      </c>
      <c r="O10" s="1" t="s">
        <v>48</v>
      </c>
      <c r="P10" s="10" t="s">
        <v>49</v>
      </c>
      <c r="Q10" s="18">
        <v>10</v>
      </c>
      <c r="R10" s="21">
        <v>29.4</v>
      </c>
      <c r="S10" s="22">
        <v>0.4</v>
      </c>
      <c r="T10" s="21">
        <f t="shared" si="0"/>
        <v>17.639999999999997</v>
      </c>
      <c r="U10" s="21">
        <f t="shared" si="1"/>
        <v>176.39999999999998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>
        <v>3</v>
      </c>
      <c r="BN10" s="6">
        <v>1</v>
      </c>
      <c r="BO10" s="6">
        <v>2</v>
      </c>
      <c r="BP10" s="6">
        <v>1</v>
      </c>
      <c r="BQ10" s="6">
        <v>3</v>
      </c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90" customHeight="1" x14ac:dyDescent="0.25">
      <c r="A11" s="1" t="s">
        <v>16</v>
      </c>
      <c r="B11" s="1" t="s">
        <v>76</v>
      </c>
      <c r="C11" s="1" t="s">
        <v>54</v>
      </c>
      <c r="D11" s="1" t="s">
        <v>19</v>
      </c>
      <c r="E11" s="1" t="s">
        <v>85</v>
      </c>
      <c r="F11" s="10"/>
      <c r="G11" s="1" t="s">
        <v>86</v>
      </c>
      <c r="H11" s="1" t="s">
        <v>87</v>
      </c>
      <c r="I11" s="1" t="s">
        <v>88</v>
      </c>
      <c r="J11" s="1" t="s">
        <v>89</v>
      </c>
      <c r="K11" s="1" t="s">
        <v>90</v>
      </c>
      <c r="L11" s="1" t="s">
        <v>91</v>
      </c>
      <c r="M11" s="1" t="s">
        <v>92</v>
      </c>
      <c r="N11" s="1" t="s">
        <v>93</v>
      </c>
      <c r="O11" s="1" t="s">
        <v>48</v>
      </c>
      <c r="P11" s="10" t="s">
        <v>49</v>
      </c>
      <c r="Q11" s="18">
        <v>455</v>
      </c>
      <c r="R11" s="21">
        <v>33.6</v>
      </c>
      <c r="S11" s="22">
        <v>0.4</v>
      </c>
      <c r="T11" s="21">
        <f t="shared" si="0"/>
        <v>20.16</v>
      </c>
      <c r="U11" s="21">
        <f t="shared" si="1"/>
        <v>9172.7999999999993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>
        <v>6</v>
      </c>
      <c r="BN11" s="6">
        <v>89</v>
      </c>
      <c r="BO11" s="6">
        <v>142</v>
      </c>
      <c r="BP11" s="6">
        <v>127</v>
      </c>
      <c r="BQ11" s="6">
        <v>89</v>
      </c>
      <c r="BR11" s="6">
        <v>2</v>
      </c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</row>
    <row r="12" spans="1:96" ht="90" customHeight="1" x14ac:dyDescent="0.25">
      <c r="A12" s="1" t="s">
        <v>16</v>
      </c>
      <c r="B12" s="1" t="s">
        <v>76</v>
      </c>
      <c r="C12" s="1" t="s">
        <v>54</v>
      </c>
      <c r="D12" s="1" t="s">
        <v>19</v>
      </c>
      <c r="E12" s="1" t="s">
        <v>85</v>
      </c>
      <c r="F12" s="10"/>
      <c r="G12" s="1" t="s">
        <v>94</v>
      </c>
      <c r="H12" s="1" t="s">
        <v>95</v>
      </c>
      <c r="I12" s="1" t="s">
        <v>88</v>
      </c>
      <c r="J12" s="1" t="s">
        <v>89</v>
      </c>
      <c r="K12" s="1" t="s">
        <v>90</v>
      </c>
      <c r="L12" s="1" t="s">
        <v>91</v>
      </c>
      <c r="M12" s="1" t="s">
        <v>92</v>
      </c>
      <c r="N12" s="1" t="s">
        <v>93</v>
      </c>
      <c r="O12" s="1" t="s">
        <v>48</v>
      </c>
      <c r="P12" s="10" t="s">
        <v>49</v>
      </c>
      <c r="Q12" s="18">
        <v>216</v>
      </c>
      <c r="R12" s="21">
        <v>33.6</v>
      </c>
      <c r="S12" s="22">
        <v>0.4</v>
      </c>
      <c r="T12" s="21">
        <f t="shared" si="0"/>
        <v>20.16</v>
      </c>
      <c r="U12" s="21">
        <f t="shared" si="1"/>
        <v>4354.5600000000004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>
        <v>5</v>
      </c>
      <c r="BN12" s="6">
        <v>45</v>
      </c>
      <c r="BO12" s="6">
        <v>67</v>
      </c>
      <c r="BP12" s="6">
        <v>60</v>
      </c>
      <c r="BQ12" s="6">
        <v>39</v>
      </c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</row>
    <row r="13" spans="1:96" ht="90" customHeight="1" x14ac:dyDescent="0.25">
      <c r="A13" s="1" t="s">
        <v>16</v>
      </c>
      <c r="B13" s="1" t="s">
        <v>76</v>
      </c>
      <c r="C13" s="1" t="s">
        <v>54</v>
      </c>
      <c r="D13" s="1" t="s">
        <v>39</v>
      </c>
      <c r="E13" s="1" t="s">
        <v>96</v>
      </c>
      <c r="F13" s="10"/>
      <c r="G13" s="1" t="s">
        <v>97</v>
      </c>
      <c r="H13" s="1" t="s">
        <v>98</v>
      </c>
      <c r="I13" s="1" t="s">
        <v>99</v>
      </c>
      <c r="J13" s="1" t="s">
        <v>100</v>
      </c>
      <c r="K13" s="1" t="s">
        <v>101</v>
      </c>
      <c r="L13" s="1" t="s">
        <v>102</v>
      </c>
      <c r="M13" s="1" t="s">
        <v>92</v>
      </c>
      <c r="N13" s="1" t="s">
        <v>103</v>
      </c>
      <c r="O13" s="1" t="s">
        <v>48</v>
      </c>
      <c r="P13" s="10" t="s">
        <v>49</v>
      </c>
      <c r="Q13" s="18">
        <v>460</v>
      </c>
      <c r="R13" s="21">
        <v>29.4</v>
      </c>
      <c r="S13" s="22">
        <v>0.4</v>
      </c>
      <c r="T13" s="21">
        <f t="shared" si="0"/>
        <v>17.639999999999997</v>
      </c>
      <c r="U13" s="21">
        <f t="shared" si="1"/>
        <v>8114.3999999999987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>
        <v>60</v>
      </c>
      <c r="BN13" s="6">
        <v>150</v>
      </c>
      <c r="BO13" s="6">
        <v>180</v>
      </c>
      <c r="BP13" s="6">
        <v>70</v>
      </c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</row>
    <row r="14" spans="1:96" ht="90" customHeight="1" x14ac:dyDescent="0.25">
      <c r="A14" s="1" t="s">
        <v>16</v>
      </c>
      <c r="B14" s="1" t="s">
        <v>76</v>
      </c>
      <c r="C14" s="1" t="s">
        <v>54</v>
      </c>
      <c r="D14" s="1" t="s">
        <v>39</v>
      </c>
      <c r="E14" s="1" t="s">
        <v>104</v>
      </c>
      <c r="F14" s="10"/>
      <c r="G14" s="1" t="s">
        <v>105</v>
      </c>
      <c r="H14" s="1" t="s">
        <v>106</v>
      </c>
      <c r="I14" s="1" t="s">
        <v>107</v>
      </c>
      <c r="J14" s="1" t="s">
        <v>108</v>
      </c>
      <c r="K14" s="1" t="s">
        <v>109</v>
      </c>
      <c r="L14" s="1" t="s">
        <v>110</v>
      </c>
      <c r="M14" s="1" t="s">
        <v>109</v>
      </c>
      <c r="N14" s="1" t="s">
        <v>111</v>
      </c>
      <c r="O14" s="1" t="s">
        <v>48</v>
      </c>
      <c r="P14" s="10" t="s">
        <v>49</v>
      </c>
      <c r="Q14" s="18">
        <v>347</v>
      </c>
      <c r="R14" s="21">
        <v>37.799999999999997</v>
      </c>
      <c r="S14" s="22">
        <v>0.4</v>
      </c>
      <c r="T14" s="21">
        <f t="shared" si="0"/>
        <v>22.679999999999996</v>
      </c>
      <c r="U14" s="21">
        <f t="shared" si="1"/>
        <v>7869.9599999999982</v>
      </c>
      <c r="V14" s="6"/>
      <c r="W14" s="6"/>
      <c r="X14" s="6"/>
      <c r="Y14" s="6"/>
      <c r="Z14" s="6"/>
      <c r="AA14" s="6"/>
      <c r="AB14" s="6"/>
      <c r="AC14" s="6"/>
      <c r="AD14" s="6"/>
      <c r="AE14" s="6">
        <v>10</v>
      </c>
      <c r="AF14" s="6">
        <v>20</v>
      </c>
      <c r="AG14" s="6">
        <v>40</v>
      </c>
      <c r="AH14" s="6">
        <v>80</v>
      </c>
      <c r="AI14" s="6">
        <v>90</v>
      </c>
      <c r="AJ14" s="6">
        <v>90</v>
      </c>
      <c r="AK14" s="6">
        <v>10</v>
      </c>
      <c r="AL14" s="6">
        <v>5</v>
      </c>
      <c r="AM14" s="6">
        <v>2</v>
      </c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</row>
    <row r="15" spans="1:96" ht="90" customHeight="1" x14ac:dyDescent="0.25">
      <c r="A15" s="1" t="s">
        <v>16</v>
      </c>
      <c r="B15" s="1" t="s">
        <v>76</v>
      </c>
      <c r="C15" s="1" t="s">
        <v>54</v>
      </c>
      <c r="D15" s="1" t="s">
        <v>39</v>
      </c>
      <c r="E15" s="1" t="s">
        <v>112</v>
      </c>
      <c r="F15" s="10"/>
      <c r="G15" s="1" t="s">
        <v>97</v>
      </c>
      <c r="H15" s="1" t="s">
        <v>98</v>
      </c>
      <c r="I15" s="1" t="s">
        <v>113</v>
      </c>
      <c r="J15" s="1" t="s">
        <v>114</v>
      </c>
      <c r="K15" s="1" t="s">
        <v>90</v>
      </c>
      <c r="L15" s="1" t="s">
        <v>115</v>
      </c>
      <c r="M15" s="1" t="s">
        <v>92</v>
      </c>
      <c r="N15" s="1" t="s">
        <v>116</v>
      </c>
      <c r="O15" s="1" t="s">
        <v>48</v>
      </c>
      <c r="P15" s="10" t="s">
        <v>49</v>
      </c>
      <c r="Q15" s="18">
        <v>6</v>
      </c>
      <c r="R15" s="21">
        <v>29.4</v>
      </c>
      <c r="S15" s="22">
        <v>0.4</v>
      </c>
      <c r="T15" s="21">
        <f t="shared" si="0"/>
        <v>17.639999999999997</v>
      </c>
      <c r="U15" s="21">
        <f t="shared" si="1"/>
        <v>105.83999999999997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>
        <v>6</v>
      </c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</row>
    <row r="16" spans="1:96" ht="90" customHeight="1" x14ac:dyDescent="0.25">
      <c r="A16" s="1" t="s">
        <v>16</v>
      </c>
      <c r="B16" s="1" t="s">
        <v>76</v>
      </c>
      <c r="C16" s="1" t="s">
        <v>54</v>
      </c>
      <c r="D16" s="1" t="s">
        <v>39</v>
      </c>
      <c r="E16" s="1" t="s">
        <v>117</v>
      </c>
      <c r="F16" s="10"/>
      <c r="G16" s="1" t="s">
        <v>118</v>
      </c>
      <c r="H16" s="1" t="s">
        <v>119</v>
      </c>
      <c r="I16" s="1" t="s">
        <v>113</v>
      </c>
      <c r="J16" s="1" t="s">
        <v>100</v>
      </c>
      <c r="K16" s="1" t="s">
        <v>90</v>
      </c>
      <c r="L16" s="1" t="s">
        <v>120</v>
      </c>
      <c r="M16" s="1" t="s">
        <v>92</v>
      </c>
      <c r="N16" s="1" t="s">
        <v>121</v>
      </c>
      <c r="O16" s="1" t="s">
        <v>48</v>
      </c>
      <c r="P16" s="10" t="s">
        <v>49</v>
      </c>
      <c r="Q16" s="18">
        <v>7</v>
      </c>
      <c r="R16" s="21">
        <v>29.4</v>
      </c>
      <c r="S16" s="22">
        <v>0.4</v>
      </c>
      <c r="T16" s="21">
        <f t="shared" si="0"/>
        <v>17.639999999999997</v>
      </c>
      <c r="U16" s="21">
        <f t="shared" si="1"/>
        <v>123.47999999999998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>
        <v>1</v>
      </c>
      <c r="BP16" s="6">
        <v>1</v>
      </c>
      <c r="BQ16" s="6">
        <v>5</v>
      </c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</row>
    <row r="17" spans="1:97" ht="90" customHeight="1" x14ac:dyDescent="0.25">
      <c r="A17" s="1" t="s">
        <v>16</v>
      </c>
      <c r="B17" s="1" t="s">
        <v>76</v>
      </c>
      <c r="C17" s="1" t="s">
        <v>54</v>
      </c>
      <c r="D17" s="1" t="s">
        <v>39</v>
      </c>
      <c r="E17" s="1" t="s">
        <v>117</v>
      </c>
      <c r="F17" s="10"/>
      <c r="G17" s="1" t="s">
        <v>122</v>
      </c>
      <c r="H17" s="1" t="s">
        <v>123</v>
      </c>
      <c r="I17" s="1" t="s">
        <v>113</v>
      </c>
      <c r="J17" s="1" t="s">
        <v>100</v>
      </c>
      <c r="K17" s="1" t="s">
        <v>90</v>
      </c>
      <c r="L17" s="1" t="s">
        <v>120</v>
      </c>
      <c r="M17" s="1" t="s">
        <v>92</v>
      </c>
      <c r="N17" s="1" t="s">
        <v>121</v>
      </c>
      <c r="O17" s="1" t="s">
        <v>48</v>
      </c>
      <c r="P17" s="10" t="s">
        <v>49</v>
      </c>
      <c r="Q17" s="18">
        <v>8</v>
      </c>
      <c r="R17" s="21">
        <v>29.4</v>
      </c>
      <c r="S17" s="22">
        <v>0.4</v>
      </c>
      <c r="T17" s="21">
        <f t="shared" si="0"/>
        <v>17.639999999999997</v>
      </c>
      <c r="U17" s="21">
        <f t="shared" si="1"/>
        <v>141.11999999999998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>
        <v>4</v>
      </c>
      <c r="BN17" s="6">
        <v>1</v>
      </c>
      <c r="BO17" s="6">
        <v>1</v>
      </c>
      <c r="BP17" s="6"/>
      <c r="BQ17" s="6">
        <v>2</v>
      </c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</row>
    <row r="18" spans="1:97" ht="90" customHeight="1" x14ac:dyDescent="0.25">
      <c r="A18" s="1" t="s">
        <v>16</v>
      </c>
      <c r="B18" s="1" t="s">
        <v>76</v>
      </c>
      <c r="C18" s="1" t="s">
        <v>54</v>
      </c>
      <c r="D18" s="1" t="s">
        <v>39</v>
      </c>
      <c r="E18" s="1" t="s">
        <v>124</v>
      </c>
      <c r="F18" s="10"/>
      <c r="G18" s="1" t="s">
        <v>125</v>
      </c>
      <c r="H18" s="1" t="s">
        <v>126</v>
      </c>
      <c r="I18" s="1" t="s">
        <v>113</v>
      </c>
      <c r="J18" s="1" t="s">
        <v>100</v>
      </c>
      <c r="K18" s="1" t="s">
        <v>90</v>
      </c>
      <c r="L18" s="1" t="s">
        <v>127</v>
      </c>
      <c r="M18" s="1" t="s">
        <v>92</v>
      </c>
      <c r="N18" s="1" t="s">
        <v>128</v>
      </c>
      <c r="O18" s="1" t="s">
        <v>48</v>
      </c>
      <c r="P18" s="10" t="s">
        <v>49</v>
      </c>
      <c r="Q18" s="18">
        <v>6</v>
      </c>
      <c r="R18" s="21">
        <v>29.4</v>
      </c>
      <c r="S18" s="22">
        <v>0.4</v>
      </c>
      <c r="T18" s="21">
        <f t="shared" si="0"/>
        <v>17.639999999999997</v>
      </c>
      <c r="U18" s="21">
        <f t="shared" si="1"/>
        <v>105.83999999999997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>
        <v>6</v>
      </c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</row>
    <row r="19" spans="1:97" ht="90" customHeight="1" x14ac:dyDescent="0.25">
      <c r="A19" s="1" t="s">
        <v>16</v>
      </c>
      <c r="B19" s="1" t="s">
        <v>76</v>
      </c>
      <c r="C19" s="1" t="s">
        <v>54</v>
      </c>
      <c r="D19" s="1" t="s">
        <v>39</v>
      </c>
      <c r="E19" s="1" t="s">
        <v>124</v>
      </c>
      <c r="F19" s="10"/>
      <c r="G19" s="1" t="s">
        <v>118</v>
      </c>
      <c r="H19" s="1" t="s">
        <v>119</v>
      </c>
      <c r="I19" s="1" t="s">
        <v>113</v>
      </c>
      <c r="J19" s="1" t="s">
        <v>100</v>
      </c>
      <c r="K19" s="1" t="s">
        <v>90</v>
      </c>
      <c r="L19" s="1" t="s">
        <v>127</v>
      </c>
      <c r="M19" s="1" t="s">
        <v>92</v>
      </c>
      <c r="N19" s="1" t="s">
        <v>128</v>
      </c>
      <c r="O19" s="1" t="s">
        <v>48</v>
      </c>
      <c r="P19" s="10" t="s">
        <v>49</v>
      </c>
      <c r="Q19" s="18">
        <v>146</v>
      </c>
      <c r="R19" s="21">
        <v>29.4</v>
      </c>
      <c r="S19" s="22">
        <v>0.4</v>
      </c>
      <c r="T19" s="21">
        <f t="shared" si="0"/>
        <v>17.639999999999997</v>
      </c>
      <c r="U19" s="21">
        <f t="shared" si="1"/>
        <v>2575.4399999999996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>
        <v>37</v>
      </c>
      <c r="BN19" s="6">
        <v>42</v>
      </c>
      <c r="BO19" s="6">
        <v>43</v>
      </c>
      <c r="BP19" s="6">
        <v>24</v>
      </c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</row>
    <row r="20" spans="1:97" ht="90" customHeight="1" x14ac:dyDescent="0.25">
      <c r="A20" s="1" t="s">
        <v>16</v>
      </c>
      <c r="B20" s="1" t="s">
        <v>76</v>
      </c>
      <c r="C20" s="1" t="s">
        <v>54</v>
      </c>
      <c r="D20" s="1" t="s">
        <v>39</v>
      </c>
      <c r="E20" s="1" t="s">
        <v>124</v>
      </c>
      <c r="F20" s="10"/>
      <c r="G20" s="1" t="s">
        <v>97</v>
      </c>
      <c r="H20" s="1" t="s">
        <v>98</v>
      </c>
      <c r="I20" s="1" t="s">
        <v>113</v>
      </c>
      <c r="J20" s="1" t="s">
        <v>100</v>
      </c>
      <c r="K20" s="1" t="s">
        <v>90</v>
      </c>
      <c r="L20" s="1" t="s">
        <v>127</v>
      </c>
      <c r="M20" s="1" t="s">
        <v>92</v>
      </c>
      <c r="N20" s="1" t="s">
        <v>128</v>
      </c>
      <c r="O20" s="1" t="s">
        <v>48</v>
      </c>
      <c r="P20" s="10" t="s">
        <v>49</v>
      </c>
      <c r="Q20" s="18">
        <v>178</v>
      </c>
      <c r="R20" s="21">
        <v>29.4</v>
      </c>
      <c r="S20" s="22">
        <v>0.4</v>
      </c>
      <c r="T20" s="21">
        <f t="shared" si="0"/>
        <v>17.639999999999997</v>
      </c>
      <c r="U20" s="21">
        <f t="shared" si="1"/>
        <v>3139.9199999999996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>
        <v>48</v>
      </c>
      <c r="BN20" s="6">
        <v>38</v>
      </c>
      <c r="BO20" s="6">
        <v>45</v>
      </c>
      <c r="BP20" s="6">
        <v>47</v>
      </c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</row>
    <row r="21" spans="1:97" ht="90" customHeight="1" x14ac:dyDescent="0.25">
      <c r="A21" s="1" t="s">
        <v>16</v>
      </c>
      <c r="B21" s="1" t="s">
        <v>76</v>
      </c>
      <c r="C21" s="1" t="s">
        <v>54</v>
      </c>
      <c r="D21" s="1" t="s">
        <v>39</v>
      </c>
      <c r="E21" s="1" t="s">
        <v>124</v>
      </c>
      <c r="F21" s="10"/>
      <c r="G21" s="1" t="s">
        <v>122</v>
      </c>
      <c r="H21" s="1" t="s">
        <v>123</v>
      </c>
      <c r="I21" s="1" t="s">
        <v>113</v>
      </c>
      <c r="J21" s="1" t="s">
        <v>100</v>
      </c>
      <c r="K21" s="1" t="s">
        <v>90</v>
      </c>
      <c r="L21" s="1" t="s">
        <v>127</v>
      </c>
      <c r="M21" s="1" t="s">
        <v>92</v>
      </c>
      <c r="N21" s="1" t="s">
        <v>128</v>
      </c>
      <c r="O21" s="1" t="s">
        <v>48</v>
      </c>
      <c r="P21" s="10" t="s">
        <v>49</v>
      </c>
      <c r="Q21" s="18">
        <v>179</v>
      </c>
      <c r="R21" s="21">
        <v>29.4</v>
      </c>
      <c r="S21" s="22">
        <v>0.4</v>
      </c>
      <c r="T21" s="21">
        <f t="shared" si="0"/>
        <v>17.639999999999997</v>
      </c>
      <c r="U21" s="21">
        <f t="shared" si="1"/>
        <v>3157.5599999999995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>
        <v>56</v>
      </c>
      <c r="BN21" s="6">
        <v>51</v>
      </c>
      <c r="BO21" s="6">
        <v>30</v>
      </c>
      <c r="BP21" s="6">
        <v>42</v>
      </c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</row>
    <row r="22" spans="1:97" ht="90" customHeight="1" x14ac:dyDescent="0.25">
      <c r="A22" s="1" t="s">
        <v>16</v>
      </c>
      <c r="B22" s="1" t="s">
        <v>76</v>
      </c>
      <c r="C22" s="1" t="s">
        <v>54</v>
      </c>
      <c r="D22" s="1" t="s">
        <v>39</v>
      </c>
      <c r="E22" s="1" t="s">
        <v>129</v>
      </c>
      <c r="F22" s="10"/>
      <c r="G22" s="1" t="s">
        <v>130</v>
      </c>
      <c r="H22" s="1" t="s">
        <v>131</v>
      </c>
      <c r="I22" s="1" t="s">
        <v>113</v>
      </c>
      <c r="J22" s="1" t="s">
        <v>114</v>
      </c>
      <c r="K22" s="1" t="s">
        <v>90</v>
      </c>
      <c r="L22" s="1" t="s">
        <v>132</v>
      </c>
      <c r="M22" s="1" t="s">
        <v>92</v>
      </c>
      <c r="N22" s="1" t="s">
        <v>133</v>
      </c>
      <c r="O22" s="1" t="s">
        <v>48</v>
      </c>
      <c r="P22" s="10" t="s">
        <v>49</v>
      </c>
      <c r="Q22" s="18">
        <v>4</v>
      </c>
      <c r="R22" s="21">
        <v>42</v>
      </c>
      <c r="S22" s="22">
        <v>0.4</v>
      </c>
      <c r="T22" s="21">
        <f t="shared" si="0"/>
        <v>25.2</v>
      </c>
      <c r="U22" s="21">
        <f t="shared" si="1"/>
        <v>100.8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>
        <v>4</v>
      </c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</row>
    <row r="23" spans="1:97" ht="90" customHeight="1" x14ac:dyDescent="0.25">
      <c r="A23" s="1" t="s">
        <v>16</v>
      </c>
      <c r="B23" s="1" t="s">
        <v>76</v>
      </c>
      <c r="C23" s="1" t="s">
        <v>54</v>
      </c>
      <c r="D23" s="1" t="s">
        <v>39</v>
      </c>
      <c r="E23" s="1" t="s">
        <v>134</v>
      </c>
      <c r="F23" s="10"/>
      <c r="G23" s="1" t="s">
        <v>135</v>
      </c>
      <c r="H23" s="1" t="s">
        <v>136</v>
      </c>
      <c r="I23" s="1" t="s">
        <v>99</v>
      </c>
      <c r="J23" s="1" t="s">
        <v>81</v>
      </c>
      <c r="K23" s="1" t="s">
        <v>82</v>
      </c>
      <c r="L23" s="1" t="s">
        <v>137</v>
      </c>
      <c r="M23" s="1" t="s">
        <v>82</v>
      </c>
      <c r="N23" s="1" t="s">
        <v>138</v>
      </c>
      <c r="O23" s="1" t="s">
        <v>48</v>
      </c>
      <c r="P23" s="10" t="s">
        <v>49</v>
      </c>
      <c r="Q23" s="18">
        <v>13</v>
      </c>
      <c r="R23" s="21">
        <v>15.1</v>
      </c>
      <c r="S23" s="22">
        <v>0.4</v>
      </c>
      <c r="T23" s="21">
        <f t="shared" si="0"/>
        <v>9.0599999999999987</v>
      </c>
      <c r="U23" s="21">
        <f t="shared" si="1"/>
        <v>117.77999999999999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>
        <v>3</v>
      </c>
      <c r="BN23" s="6">
        <v>3</v>
      </c>
      <c r="BO23" s="6">
        <v>3</v>
      </c>
      <c r="BP23" s="6">
        <v>3</v>
      </c>
      <c r="BQ23" s="6">
        <v>1</v>
      </c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</row>
    <row r="24" spans="1:97" ht="90" customHeight="1" x14ac:dyDescent="0.25">
      <c r="A24" s="1" t="s">
        <v>16</v>
      </c>
      <c r="B24" s="1" t="s">
        <v>76</v>
      </c>
      <c r="C24" s="1" t="s">
        <v>54</v>
      </c>
      <c r="D24" s="1" t="s">
        <v>39</v>
      </c>
      <c r="E24" s="1" t="s">
        <v>134</v>
      </c>
      <c r="F24" s="10"/>
      <c r="G24" s="1" t="s">
        <v>139</v>
      </c>
      <c r="H24" s="1" t="s">
        <v>140</v>
      </c>
      <c r="I24" s="1" t="s">
        <v>99</v>
      </c>
      <c r="J24" s="1" t="s">
        <v>81</v>
      </c>
      <c r="K24" s="1" t="s">
        <v>82</v>
      </c>
      <c r="L24" s="1" t="s">
        <v>137</v>
      </c>
      <c r="M24" s="1" t="s">
        <v>82</v>
      </c>
      <c r="N24" s="1" t="s">
        <v>138</v>
      </c>
      <c r="O24" s="1" t="s">
        <v>48</v>
      </c>
      <c r="P24" s="10" t="s">
        <v>49</v>
      </c>
      <c r="Q24" s="18">
        <v>14</v>
      </c>
      <c r="R24" s="21">
        <v>15.1</v>
      </c>
      <c r="S24" s="22">
        <v>0.4</v>
      </c>
      <c r="T24" s="21">
        <f t="shared" si="0"/>
        <v>9.0599999999999987</v>
      </c>
      <c r="U24" s="21">
        <f t="shared" si="1"/>
        <v>126.83999999999997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>
        <v>12</v>
      </c>
      <c r="BP24" s="6"/>
      <c r="BQ24" s="6">
        <v>2</v>
      </c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</row>
    <row r="25" spans="1:97" ht="90" customHeight="1" x14ac:dyDescent="0.25">
      <c r="A25" s="1" t="s">
        <v>16</v>
      </c>
      <c r="B25" s="1" t="s">
        <v>76</v>
      </c>
      <c r="C25" s="1" t="s">
        <v>54</v>
      </c>
      <c r="D25" s="1" t="s">
        <v>39</v>
      </c>
      <c r="E25" s="1" t="s">
        <v>134</v>
      </c>
      <c r="F25" s="10"/>
      <c r="G25" s="1" t="s">
        <v>97</v>
      </c>
      <c r="H25" s="1" t="s">
        <v>98</v>
      </c>
      <c r="I25" s="1" t="s">
        <v>99</v>
      </c>
      <c r="J25" s="1" t="s">
        <v>81</v>
      </c>
      <c r="K25" s="1" t="s">
        <v>82</v>
      </c>
      <c r="L25" s="1" t="s">
        <v>137</v>
      </c>
      <c r="M25" s="1" t="s">
        <v>82</v>
      </c>
      <c r="N25" s="1" t="s">
        <v>138</v>
      </c>
      <c r="O25" s="1" t="s">
        <v>48</v>
      </c>
      <c r="P25" s="10" t="s">
        <v>49</v>
      </c>
      <c r="Q25" s="18">
        <v>23</v>
      </c>
      <c r="R25" s="21">
        <v>15.1</v>
      </c>
      <c r="S25" s="22">
        <v>0.4</v>
      </c>
      <c r="T25" s="21">
        <f t="shared" si="0"/>
        <v>9.0599999999999987</v>
      </c>
      <c r="U25" s="21">
        <f t="shared" si="1"/>
        <v>208.37999999999997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>
        <v>3</v>
      </c>
      <c r="BN25" s="6">
        <v>6</v>
      </c>
      <c r="BO25" s="6">
        <v>6</v>
      </c>
      <c r="BP25" s="6">
        <v>5</v>
      </c>
      <c r="BQ25" s="6">
        <v>3</v>
      </c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</row>
    <row r="26" spans="1:97" ht="90" customHeight="1" x14ac:dyDescent="0.25">
      <c r="A26" s="1" t="s">
        <v>16</v>
      </c>
      <c r="B26" s="1" t="s">
        <v>76</v>
      </c>
      <c r="C26" s="1" t="s">
        <v>54</v>
      </c>
      <c r="D26" s="1" t="s">
        <v>39</v>
      </c>
      <c r="E26" s="1" t="s">
        <v>141</v>
      </c>
      <c r="F26" s="10"/>
      <c r="G26" s="1" t="s">
        <v>142</v>
      </c>
      <c r="H26" s="1" t="s">
        <v>143</v>
      </c>
      <c r="I26" s="1" t="s">
        <v>99</v>
      </c>
      <c r="J26" s="1" t="s">
        <v>81</v>
      </c>
      <c r="K26" s="1" t="s">
        <v>82</v>
      </c>
      <c r="L26" s="1" t="s">
        <v>137</v>
      </c>
      <c r="M26" s="1" t="s">
        <v>82</v>
      </c>
      <c r="N26" s="1" t="s">
        <v>144</v>
      </c>
      <c r="O26" s="1" t="s">
        <v>48</v>
      </c>
      <c r="P26" s="10" t="s">
        <v>49</v>
      </c>
      <c r="Q26" s="18">
        <v>28</v>
      </c>
      <c r="R26" s="21">
        <v>16.8</v>
      </c>
      <c r="S26" s="22">
        <v>0.4</v>
      </c>
      <c r="T26" s="21">
        <f t="shared" si="0"/>
        <v>10.08</v>
      </c>
      <c r="U26" s="21">
        <f t="shared" si="1"/>
        <v>282.24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>
        <v>6</v>
      </c>
      <c r="BN26" s="6">
        <v>8</v>
      </c>
      <c r="BO26" s="6">
        <v>10</v>
      </c>
      <c r="BP26" s="6">
        <v>4</v>
      </c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</row>
    <row r="27" spans="1:97" ht="90" customHeight="1" x14ac:dyDescent="0.25">
      <c r="A27" s="1" t="s">
        <v>16</v>
      </c>
      <c r="B27" s="1" t="s">
        <v>76</v>
      </c>
      <c r="C27" s="1" t="s">
        <v>54</v>
      </c>
      <c r="D27" s="1" t="s">
        <v>39</v>
      </c>
      <c r="E27" s="1" t="s">
        <v>141</v>
      </c>
      <c r="F27" s="10"/>
      <c r="G27" s="1" t="s">
        <v>145</v>
      </c>
      <c r="H27" s="1" t="s">
        <v>146</v>
      </c>
      <c r="I27" s="1" t="s">
        <v>99</v>
      </c>
      <c r="J27" s="1" t="s">
        <v>81</v>
      </c>
      <c r="K27" s="1" t="s">
        <v>82</v>
      </c>
      <c r="L27" s="1" t="s">
        <v>137</v>
      </c>
      <c r="M27" s="1" t="s">
        <v>82</v>
      </c>
      <c r="N27" s="1" t="s">
        <v>144</v>
      </c>
      <c r="O27" s="1" t="s">
        <v>48</v>
      </c>
      <c r="P27" s="10" t="s">
        <v>49</v>
      </c>
      <c r="Q27" s="18">
        <v>35</v>
      </c>
      <c r="R27" s="21">
        <v>16.8</v>
      </c>
      <c r="S27" s="22">
        <v>0.4</v>
      </c>
      <c r="T27" s="21">
        <f t="shared" si="0"/>
        <v>10.08</v>
      </c>
      <c r="U27" s="21">
        <f t="shared" si="1"/>
        <v>352.8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>
        <v>2</v>
      </c>
      <c r="BN27" s="6">
        <v>5</v>
      </c>
      <c r="BO27" s="6"/>
      <c r="BP27" s="6">
        <v>28</v>
      </c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</row>
    <row r="28" spans="1:97" ht="90" customHeight="1" x14ac:dyDescent="0.25">
      <c r="A28" s="4" t="s">
        <v>148</v>
      </c>
      <c r="B28" s="4" t="s">
        <v>149</v>
      </c>
      <c r="C28" s="4" t="s">
        <v>150</v>
      </c>
      <c r="D28" s="4" t="s">
        <v>19</v>
      </c>
      <c r="E28" s="4" t="s">
        <v>151</v>
      </c>
      <c r="F28" s="10"/>
      <c r="G28" s="4" t="s">
        <v>97</v>
      </c>
      <c r="H28" s="4" t="s">
        <v>98</v>
      </c>
      <c r="I28" s="4" t="s">
        <v>152</v>
      </c>
      <c r="J28" s="4" t="s">
        <v>153</v>
      </c>
      <c r="K28" s="4" t="s">
        <v>154</v>
      </c>
      <c r="L28" s="4" t="s">
        <v>155</v>
      </c>
      <c r="M28" s="4" t="s">
        <v>156</v>
      </c>
      <c r="N28" s="4" t="s">
        <v>157</v>
      </c>
      <c r="O28" s="4" t="s">
        <v>48</v>
      </c>
      <c r="P28" s="10" t="s">
        <v>49</v>
      </c>
      <c r="Q28" s="18">
        <v>262</v>
      </c>
      <c r="R28" s="21">
        <v>138.19999999999999</v>
      </c>
      <c r="S28" s="22">
        <v>0.4</v>
      </c>
      <c r="T28" s="21">
        <f t="shared" si="0"/>
        <v>82.919999999999987</v>
      </c>
      <c r="U28" s="21">
        <f t="shared" si="1"/>
        <v>21725.039999999997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>
        <v>54</v>
      </c>
      <c r="BP28" s="5">
        <v>65</v>
      </c>
      <c r="BQ28" s="5">
        <v>90</v>
      </c>
      <c r="BR28" s="5">
        <v>47</v>
      </c>
      <c r="BS28" s="5">
        <v>6</v>
      </c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</row>
    <row r="29" spans="1:97" ht="90" customHeight="1" x14ac:dyDescent="0.25">
      <c r="A29" s="4" t="s">
        <v>148</v>
      </c>
      <c r="B29" s="4" t="s">
        <v>149</v>
      </c>
      <c r="C29" s="4" t="s">
        <v>150</v>
      </c>
      <c r="D29" s="4" t="s">
        <v>19</v>
      </c>
      <c r="E29" s="4" t="s">
        <v>158</v>
      </c>
      <c r="F29" s="10"/>
      <c r="G29" s="4" t="s">
        <v>159</v>
      </c>
      <c r="H29" s="4" t="s">
        <v>160</v>
      </c>
      <c r="I29" s="4" t="s">
        <v>161</v>
      </c>
      <c r="J29" s="4" t="s">
        <v>162</v>
      </c>
      <c r="K29" s="4" t="s">
        <v>45</v>
      </c>
      <c r="L29" s="4" t="s">
        <v>162</v>
      </c>
      <c r="M29" s="4" t="s">
        <v>163</v>
      </c>
      <c r="N29" s="4" t="s">
        <v>164</v>
      </c>
      <c r="O29" s="4" t="s">
        <v>48</v>
      </c>
      <c r="P29" s="10" t="s">
        <v>49</v>
      </c>
      <c r="Q29" s="18">
        <v>88</v>
      </c>
      <c r="R29" s="21">
        <v>61.2</v>
      </c>
      <c r="S29" s="22">
        <v>0.4</v>
      </c>
      <c r="T29" s="21">
        <f t="shared" si="0"/>
        <v>36.72</v>
      </c>
      <c r="U29" s="21">
        <f t="shared" si="1"/>
        <v>3231.3599999999997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>
        <v>26</v>
      </c>
      <c r="BP29" s="5">
        <v>26</v>
      </c>
      <c r="BQ29" s="5">
        <v>18</v>
      </c>
      <c r="BR29" s="5">
        <v>17</v>
      </c>
      <c r="BS29" s="5">
        <v>1</v>
      </c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</row>
    <row r="30" spans="1:97" ht="90" customHeight="1" x14ac:dyDescent="0.25">
      <c r="A30" s="4" t="s">
        <v>148</v>
      </c>
      <c r="B30" s="4" t="s">
        <v>149</v>
      </c>
      <c r="C30" s="4" t="s">
        <v>150</v>
      </c>
      <c r="D30" s="4" t="s">
        <v>19</v>
      </c>
      <c r="E30" s="4" t="s">
        <v>165</v>
      </c>
      <c r="F30" s="10"/>
      <c r="G30" s="4" t="s">
        <v>166</v>
      </c>
      <c r="H30" s="4" t="s">
        <v>167</v>
      </c>
      <c r="I30" s="4" t="s">
        <v>168</v>
      </c>
      <c r="J30" s="4" t="s">
        <v>169</v>
      </c>
      <c r="K30" s="4" t="s">
        <v>170</v>
      </c>
      <c r="L30" s="4" t="s">
        <v>171</v>
      </c>
      <c r="M30" s="4" t="s">
        <v>172</v>
      </c>
      <c r="N30" s="4" t="s">
        <v>173</v>
      </c>
      <c r="O30" s="4" t="s">
        <v>48</v>
      </c>
      <c r="P30" s="10" t="s">
        <v>49</v>
      </c>
      <c r="Q30" s="18">
        <v>4</v>
      </c>
      <c r="R30" s="21">
        <v>145.9</v>
      </c>
      <c r="S30" s="22">
        <v>0.4</v>
      </c>
      <c r="T30" s="21">
        <f t="shared" si="0"/>
        <v>87.54</v>
      </c>
      <c r="U30" s="21">
        <f t="shared" si="1"/>
        <v>350.16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>
        <v>1</v>
      </c>
      <c r="BI30" s="5">
        <v>1</v>
      </c>
      <c r="BJ30" s="5"/>
      <c r="BK30" s="5">
        <v>2</v>
      </c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</row>
    <row r="31" spans="1:97" ht="90" customHeight="1" x14ac:dyDescent="0.25">
      <c r="A31" s="4" t="s">
        <v>148</v>
      </c>
      <c r="B31" s="4" t="s">
        <v>149</v>
      </c>
      <c r="C31" s="4" t="s">
        <v>150</v>
      </c>
      <c r="D31" s="4" t="s">
        <v>39</v>
      </c>
      <c r="E31" s="4" t="s">
        <v>174</v>
      </c>
      <c r="F31" s="10"/>
      <c r="G31" s="4" t="s">
        <v>175</v>
      </c>
      <c r="H31" s="4" t="s">
        <v>176</v>
      </c>
      <c r="I31" s="4" t="s">
        <v>177</v>
      </c>
      <c r="J31" s="4" t="s">
        <v>178</v>
      </c>
      <c r="K31" s="4" t="s">
        <v>25</v>
      </c>
      <c r="L31" s="4" t="s">
        <v>179</v>
      </c>
      <c r="M31" s="4" t="s">
        <v>180</v>
      </c>
      <c r="N31" s="4" t="s">
        <v>181</v>
      </c>
      <c r="O31" s="4" t="s">
        <v>48</v>
      </c>
      <c r="P31" s="10" t="s">
        <v>49</v>
      </c>
      <c r="Q31" s="18">
        <v>185</v>
      </c>
      <c r="R31" s="21">
        <v>45.8</v>
      </c>
      <c r="S31" s="22">
        <v>0.4</v>
      </c>
      <c r="T31" s="21">
        <f t="shared" si="0"/>
        <v>27.479999999999997</v>
      </c>
      <c r="U31" s="21">
        <f t="shared" si="1"/>
        <v>5083.7999999999993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>
        <v>22</v>
      </c>
      <c r="AW31" s="5"/>
      <c r="AX31" s="5"/>
      <c r="AY31" s="5"/>
      <c r="AZ31" s="5">
        <v>50</v>
      </c>
      <c r="BA31" s="5"/>
      <c r="BB31" s="5"/>
      <c r="BC31" s="5">
        <v>44</v>
      </c>
      <c r="BD31" s="5"/>
      <c r="BE31" s="5">
        <v>32</v>
      </c>
      <c r="BF31" s="5"/>
      <c r="BG31" s="5">
        <v>37</v>
      </c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</row>
    <row r="32" spans="1:97" ht="90" customHeight="1" x14ac:dyDescent="0.25">
      <c r="A32" s="4" t="s">
        <v>148</v>
      </c>
      <c r="B32" s="4" t="s">
        <v>149</v>
      </c>
      <c r="C32" s="4" t="s">
        <v>150</v>
      </c>
      <c r="D32" s="4" t="s">
        <v>39</v>
      </c>
      <c r="E32" s="4" t="s">
        <v>182</v>
      </c>
      <c r="F32" s="10"/>
      <c r="G32" s="4" t="s">
        <v>97</v>
      </c>
      <c r="H32" s="4" t="s">
        <v>98</v>
      </c>
      <c r="I32" s="4" t="s">
        <v>183</v>
      </c>
      <c r="J32" s="4" t="s">
        <v>184</v>
      </c>
      <c r="K32" s="4" t="s">
        <v>185</v>
      </c>
      <c r="L32" s="4" t="s">
        <v>185</v>
      </c>
      <c r="M32" s="4" t="s">
        <v>172</v>
      </c>
      <c r="N32" s="4" t="s">
        <v>186</v>
      </c>
      <c r="O32" s="4" t="s">
        <v>48</v>
      </c>
      <c r="P32" s="10" t="s">
        <v>49</v>
      </c>
      <c r="Q32" s="18">
        <v>315</v>
      </c>
      <c r="R32" s="21">
        <v>68.900000000000006</v>
      </c>
      <c r="S32" s="22">
        <v>0.4</v>
      </c>
      <c r="T32" s="21">
        <f t="shared" si="0"/>
        <v>41.34</v>
      </c>
      <c r="U32" s="21">
        <f t="shared" si="1"/>
        <v>13022.1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>
        <v>7</v>
      </c>
      <c r="AW32" s="5"/>
      <c r="AX32" s="5"/>
      <c r="AY32" s="5"/>
      <c r="AZ32" s="5">
        <v>77</v>
      </c>
      <c r="BA32" s="5"/>
      <c r="BB32" s="5"/>
      <c r="BC32" s="5">
        <v>85</v>
      </c>
      <c r="BD32" s="5"/>
      <c r="BE32" s="5">
        <v>82</v>
      </c>
      <c r="BF32" s="5"/>
      <c r="BG32" s="5">
        <v>50</v>
      </c>
      <c r="BH32" s="5">
        <v>14</v>
      </c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</row>
    <row r="33" spans="1:97" ht="90" customHeight="1" x14ac:dyDescent="0.25">
      <c r="A33" s="4" t="s">
        <v>148</v>
      </c>
      <c r="B33" s="4" t="s">
        <v>149</v>
      </c>
      <c r="C33" s="4" t="s">
        <v>150</v>
      </c>
      <c r="D33" s="4" t="s">
        <v>39</v>
      </c>
      <c r="E33" s="4" t="s">
        <v>187</v>
      </c>
      <c r="F33" s="10"/>
      <c r="G33" s="4" t="s">
        <v>97</v>
      </c>
      <c r="H33" s="4" t="s">
        <v>98</v>
      </c>
      <c r="I33" s="4" t="s">
        <v>183</v>
      </c>
      <c r="J33" s="4" t="s">
        <v>184</v>
      </c>
      <c r="K33" s="4" t="s">
        <v>185</v>
      </c>
      <c r="L33" s="4" t="s">
        <v>185</v>
      </c>
      <c r="M33" s="4" t="s">
        <v>172</v>
      </c>
      <c r="N33" s="4" t="s">
        <v>188</v>
      </c>
      <c r="O33" s="4" t="s">
        <v>48</v>
      </c>
      <c r="P33" s="10" t="s">
        <v>49</v>
      </c>
      <c r="Q33" s="18">
        <v>25</v>
      </c>
      <c r="R33" s="21">
        <v>61.2</v>
      </c>
      <c r="S33" s="22">
        <v>0.4</v>
      </c>
      <c r="T33" s="21">
        <f t="shared" si="0"/>
        <v>36.72</v>
      </c>
      <c r="U33" s="21">
        <f t="shared" si="1"/>
        <v>918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>
        <v>5</v>
      </c>
      <c r="AW33" s="5"/>
      <c r="AX33" s="5"/>
      <c r="AY33" s="5"/>
      <c r="AZ33" s="5">
        <v>10</v>
      </c>
      <c r="BA33" s="5"/>
      <c r="BB33" s="5"/>
      <c r="BC33" s="5">
        <v>5</v>
      </c>
      <c r="BD33" s="5"/>
      <c r="BE33" s="5">
        <v>5</v>
      </c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</row>
    <row r="34" spans="1:97" ht="90" customHeight="1" x14ac:dyDescent="0.25">
      <c r="A34" s="4" t="s">
        <v>148</v>
      </c>
      <c r="B34" s="4" t="s">
        <v>149</v>
      </c>
      <c r="C34" s="4" t="s">
        <v>150</v>
      </c>
      <c r="D34" s="4" t="s">
        <v>39</v>
      </c>
      <c r="E34" s="4" t="s">
        <v>189</v>
      </c>
      <c r="F34" s="10"/>
      <c r="G34" s="4" t="s">
        <v>190</v>
      </c>
      <c r="H34" s="4" t="s">
        <v>191</v>
      </c>
      <c r="I34" s="4" t="s">
        <v>183</v>
      </c>
      <c r="J34" s="4" t="s">
        <v>184</v>
      </c>
      <c r="K34" s="4" t="s">
        <v>185</v>
      </c>
      <c r="L34" s="4" t="s">
        <v>185</v>
      </c>
      <c r="M34" s="4" t="s">
        <v>172</v>
      </c>
      <c r="N34" s="4" t="s">
        <v>192</v>
      </c>
      <c r="O34" s="4" t="s">
        <v>48</v>
      </c>
      <c r="P34" s="4" t="s">
        <v>49</v>
      </c>
      <c r="Q34" s="18">
        <v>61</v>
      </c>
      <c r="R34" s="21">
        <v>95.9</v>
      </c>
      <c r="S34" s="22">
        <v>0.4</v>
      </c>
      <c r="T34" s="21">
        <f t="shared" si="0"/>
        <v>57.54</v>
      </c>
      <c r="U34" s="21">
        <f t="shared" si="1"/>
        <v>3509.94</v>
      </c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>
        <v>4</v>
      </c>
      <c r="AW34" s="5"/>
      <c r="AX34" s="5"/>
      <c r="AY34" s="5"/>
      <c r="AZ34" s="5">
        <v>26</v>
      </c>
      <c r="BA34" s="5"/>
      <c r="BB34" s="5"/>
      <c r="BC34" s="5">
        <v>5</v>
      </c>
      <c r="BD34" s="5"/>
      <c r="BE34" s="5">
        <v>23</v>
      </c>
      <c r="BF34" s="5"/>
      <c r="BG34" s="5">
        <v>3</v>
      </c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1:97" ht="90" customHeight="1" x14ac:dyDescent="0.25">
      <c r="A35" s="4" t="s">
        <v>148</v>
      </c>
      <c r="B35" s="4" t="s">
        <v>149</v>
      </c>
      <c r="C35" s="4" t="s">
        <v>150</v>
      </c>
      <c r="D35" s="4" t="s">
        <v>39</v>
      </c>
      <c r="E35" s="4" t="s">
        <v>193</v>
      </c>
      <c r="F35" s="10"/>
      <c r="G35" s="4" t="s">
        <v>194</v>
      </c>
      <c r="H35" s="4" t="s">
        <v>195</v>
      </c>
      <c r="I35" s="4" t="s">
        <v>183</v>
      </c>
      <c r="J35" s="4" t="s">
        <v>184</v>
      </c>
      <c r="K35" s="4" t="s">
        <v>185</v>
      </c>
      <c r="L35" s="4" t="s">
        <v>185</v>
      </c>
      <c r="M35" s="4" t="s">
        <v>172</v>
      </c>
      <c r="N35" s="4" t="s">
        <v>196</v>
      </c>
      <c r="O35" s="4" t="s">
        <v>48</v>
      </c>
      <c r="P35" s="4" t="s">
        <v>49</v>
      </c>
      <c r="Q35" s="18">
        <v>38</v>
      </c>
      <c r="R35" s="21">
        <v>88.2</v>
      </c>
      <c r="S35" s="22">
        <v>0.4</v>
      </c>
      <c r="T35" s="21">
        <f t="shared" si="0"/>
        <v>52.92</v>
      </c>
      <c r="U35" s="21">
        <f t="shared" si="1"/>
        <v>2010.96</v>
      </c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>
        <v>5</v>
      </c>
      <c r="AW35" s="5"/>
      <c r="AX35" s="5"/>
      <c r="AY35" s="5"/>
      <c r="AZ35" s="5">
        <v>11</v>
      </c>
      <c r="BA35" s="5"/>
      <c r="BB35" s="5"/>
      <c r="BC35" s="5">
        <v>11</v>
      </c>
      <c r="BD35" s="5"/>
      <c r="BE35" s="5">
        <v>9</v>
      </c>
      <c r="BF35" s="5"/>
      <c r="BG35" s="5"/>
      <c r="BH35" s="5">
        <v>2</v>
      </c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</row>
    <row r="36" spans="1:97" ht="90" customHeight="1" x14ac:dyDescent="0.25">
      <c r="A36" s="4" t="s">
        <v>148</v>
      </c>
      <c r="B36" s="4" t="s">
        <v>149</v>
      </c>
      <c r="C36" s="4" t="s">
        <v>150</v>
      </c>
      <c r="D36" s="4" t="s">
        <v>39</v>
      </c>
      <c r="E36" s="4" t="s">
        <v>197</v>
      </c>
      <c r="F36" s="10"/>
      <c r="G36" s="4" t="s">
        <v>198</v>
      </c>
      <c r="H36" s="4" t="s">
        <v>199</v>
      </c>
      <c r="I36" s="4" t="s">
        <v>183</v>
      </c>
      <c r="J36" s="4" t="s">
        <v>200</v>
      </c>
      <c r="K36" s="4" t="s">
        <v>154</v>
      </c>
      <c r="L36" s="4" t="s">
        <v>201</v>
      </c>
      <c r="M36" s="4" t="s">
        <v>156</v>
      </c>
      <c r="N36" s="4" t="s">
        <v>202</v>
      </c>
      <c r="O36" s="4" t="s">
        <v>48</v>
      </c>
      <c r="P36" s="4" t="s">
        <v>49</v>
      </c>
      <c r="Q36" s="18">
        <v>62</v>
      </c>
      <c r="R36" s="21">
        <v>88.2</v>
      </c>
      <c r="S36" s="22">
        <v>0.4</v>
      </c>
      <c r="T36" s="21">
        <f t="shared" si="0"/>
        <v>52.92</v>
      </c>
      <c r="U36" s="21">
        <f t="shared" si="1"/>
        <v>3281.04</v>
      </c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>
        <v>1</v>
      </c>
      <c r="AS36" s="5"/>
      <c r="AT36" s="5"/>
      <c r="AU36" s="5"/>
      <c r="AV36" s="5">
        <v>20</v>
      </c>
      <c r="AW36" s="5"/>
      <c r="AX36" s="5"/>
      <c r="AY36" s="5"/>
      <c r="AZ36" s="5">
        <v>13</v>
      </c>
      <c r="BA36" s="5"/>
      <c r="BB36" s="5"/>
      <c r="BC36" s="5">
        <v>15</v>
      </c>
      <c r="BD36" s="5"/>
      <c r="BE36" s="5">
        <v>13</v>
      </c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</row>
    <row r="37" spans="1:97" ht="90" customHeight="1" x14ac:dyDescent="0.25">
      <c r="A37" s="4" t="s">
        <v>148</v>
      </c>
      <c r="B37" s="4" t="s">
        <v>149</v>
      </c>
      <c r="C37" s="4" t="s">
        <v>150</v>
      </c>
      <c r="D37" s="4" t="s">
        <v>39</v>
      </c>
      <c r="E37" s="4" t="s">
        <v>203</v>
      </c>
      <c r="F37" s="10"/>
      <c r="G37" s="4" t="s">
        <v>204</v>
      </c>
      <c r="H37" s="4" t="s">
        <v>205</v>
      </c>
      <c r="I37" s="4" t="s">
        <v>183</v>
      </c>
      <c r="J37" s="4" t="s">
        <v>206</v>
      </c>
      <c r="K37" s="4" t="s">
        <v>154</v>
      </c>
      <c r="L37" s="4" t="s">
        <v>201</v>
      </c>
      <c r="M37" s="4" t="s">
        <v>156</v>
      </c>
      <c r="N37" s="4" t="s">
        <v>207</v>
      </c>
      <c r="O37" s="4" t="s">
        <v>48</v>
      </c>
      <c r="P37" s="4" t="s">
        <v>49</v>
      </c>
      <c r="Q37" s="18">
        <v>147</v>
      </c>
      <c r="R37" s="21">
        <v>107.4</v>
      </c>
      <c r="S37" s="22">
        <v>0.4</v>
      </c>
      <c r="T37" s="21">
        <f t="shared" si="0"/>
        <v>64.44</v>
      </c>
      <c r="U37" s="21">
        <f t="shared" si="1"/>
        <v>9472.68</v>
      </c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>
        <v>5</v>
      </c>
      <c r="AW37" s="5"/>
      <c r="AX37" s="5"/>
      <c r="AY37" s="5"/>
      <c r="AZ37" s="5">
        <v>38</v>
      </c>
      <c r="BA37" s="5"/>
      <c r="BB37" s="5"/>
      <c r="BC37" s="5">
        <v>66</v>
      </c>
      <c r="BD37" s="5"/>
      <c r="BE37" s="5">
        <v>34</v>
      </c>
      <c r="BF37" s="5"/>
      <c r="BG37" s="5">
        <v>2</v>
      </c>
      <c r="BH37" s="5">
        <v>2</v>
      </c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</row>
    <row r="38" spans="1:97" ht="90" customHeight="1" x14ac:dyDescent="0.25">
      <c r="A38" s="4" t="s">
        <v>148</v>
      </c>
      <c r="B38" s="4" t="s">
        <v>149</v>
      </c>
      <c r="C38" s="4" t="s">
        <v>150</v>
      </c>
      <c r="D38" s="4" t="s">
        <v>39</v>
      </c>
      <c r="E38" s="4" t="s">
        <v>208</v>
      </c>
      <c r="F38" s="10"/>
      <c r="G38" s="4" t="s">
        <v>97</v>
      </c>
      <c r="H38" s="4" t="s">
        <v>98</v>
      </c>
      <c r="I38" s="4" t="s">
        <v>43</v>
      </c>
      <c r="J38" s="4" t="s">
        <v>44</v>
      </c>
      <c r="K38" s="4" t="s">
        <v>45</v>
      </c>
      <c r="L38" s="4" t="s">
        <v>46</v>
      </c>
      <c r="M38" s="4" t="s">
        <v>163</v>
      </c>
      <c r="N38" s="4" t="s">
        <v>209</v>
      </c>
      <c r="O38" s="4" t="s">
        <v>48</v>
      </c>
      <c r="P38" s="4" t="s">
        <v>49</v>
      </c>
      <c r="Q38" s="18">
        <v>281</v>
      </c>
      <c r="R38" s="21">
        <v>45.8</v>
      </c>
      <c r="S38" s="22">
        <v>0.4</v>
      </c>
      <c r="T38" s="21">
        <f t="shared" si="0"/>
        <v>27.479999999999997</v>
      </c>
      <c r="U38" s="21">
        <f t="shared" si="1"/>
        <v>7721.8799999999992</v>
      </c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>
        <v>167</v>
      </c>
      <c r="BO38" s="5">
        <v>1</v>
      </c>
      <c r="BP38" s="5">
        <v>57</v>
      </c>
      <c r="BQ38" s="5">
        <v>55</v>
      </c>
      <c r="BR38" s="5">
        <v>1</v>
      </c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</row>
    <row r="39" spans="1:97" ht="90" customHeight="1" x14ac:dyDescent="0.25">
      <c r="A39" s="4" t="s">
        <v>148</v>
      </c>
      <c r="B39" s="4" t="s">
        <v>149</v>
      </c>
      <c r="C39" s="4" t="s">
        <v>150</v>
      </c>
      <c r="D39" s="4" t="s">
        <v>39</v>
      </c>
      <c r="E39" s="4" t="s">
        <v>208</v>
      </c>
      <c r="F39" s="10"/>
      <c r="G39" s="4" t="s">
        <v>210</v>
      </c>
      <c r="H39" s="4" t="s">
        <v>211</v>
      </c>
      <c r="I39" s="4" t="s">
        <v>43</v>
      </c>
      <c r="J39" s="4" t="s">
        <v>44</v>
      </c>
      <c r="K39" s="4" t="s">
        <v>45</v>
      </c>
      <c r="L39" s="4" t="s">
        <v>46</v>
      </c>
      <c r="M39" s="4" t="s">
        <v>163</v>
      </c>
      <c r="N39" s="4" t="s">
        <v>209</v>
      </c>
      <c r="O39" s="4" t="s">
        <v>48</v>
      </c>
      <c r="P39" s="4" t="s">
        <v>49</v>
      </c>
      <c r="Q39" s="18">
        <v>65</v>
      </c>
      <c r="R39" s="21">
        <v>45.8</v>
      </c>
      <c r="S39" s="22">
        <v>0.4</v>
      </c>
      <c r="T39" s="21">
        <f t="shared" si="0"/>
        <v>27.479999999999997</v>
      </c>
      <c r="U39" s="21">
        <f t="shared" si="1"/>
        <v>1786.1999999999998</v>
      </c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>
        <v>1</v>
      </c>
      <c r="BO39" s="5">
        <v>28</v>
      </c>
      <c r="BP39" s="5">
        <v>16</v>
      </c>
      <c r="BQ39" s="5">
        <v>19</v>
      </c>
      <c r="BR39" s="5">
        <v>1</v>
      </c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</row>
    <row r="40" spans="1:97" ht="90" customHeight="1" x14ac:dyDescent="0.25">
      <c r="A40" s="4" t="s">
        <v>148</v>
      </c>
      <c r="B40" s="4" t="s">
        <v>149</v>
      </c>
      <c r="C40" s="4" t="s">
        <v>150</v>
      </c>
      <c r="D40" s="4" t="s">
        <v>39</v>
      </c>
      <c r="E40" s="4" t="s">
        <v>212</v>
      </c>
      <c r="F40" s="10"/>
      <c r="G40" s="4" t="s">
        <v>97</v>
      </c>
      <c r="H40" s="4" t="s">
        <v>98</v>
      </c>
      <c r="I40" s="4" t="s">
        <v>58</v>
      </c>
      <c r="J40" s="4" t="s">
        <v>59</v>
      </c>
      <c r="K40" s="4" t="s">
        <v>60</v>
      </c>
      <c r="L40" s="4" t="s">
        <v>61</v>
      </c>
      <c r="M40" s="4" t="s">
        <v>213</v>
      </c>
      <c r="N40" s="4" t="s">
        <v>214</v>
      </c>
      <c r="O40" s="4" t="s">
        <v>48</v>
      </c>
      <c r="P40" s="4" t="s">
        <v>49</v>
      </c>
      <c r="Q40" s="18">
        <v>24</v>
      </c>
      <c r="R40" s="21">
        <v>92</v>
      </c>
      <c r="S40" s="22">
        <v>0.4</v>
      </c>
      <c r="T40" s="21">
        <f t="shared" si="0"/>
        <v>55.199999999999996</v>
      </c>
      <c r="U40" s="21">
        <f t="shared" si="1"/>
        <v>1324.8</v>
      </c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>
        <v>13</v>
      </c>
      <c r="AW40" s="5"/>
      <c r="AX40" s="5"/>
      <c r="AY40" s="5"/>
      <c r="AZ40" s="5">
        <v>11</v>
      </c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</row>
    <row r="41" spans="1:97" ht="90" customHeight="1" x14ac:dyDescent="0.25">
      <c r="A41" s="4" t="s">
        <v>148</v>
      </c>
      <c r="B41" s="4" t="s">
        <v>149</v>
      </c>
      <c r="C41" s="4" t="s">
        <v>150</v>
      </c>
      <c r="D41" s="4" t="s">
        <v>39</v>
      </c>
      <c r="E41" s="4" t="s">
        <v>212</v>
      </c>
      <c r="F41" s="10"/>
      <c r="G41" s="4" t="s">
        <v>215</v>
      </c>
      <c r="H41" s="4" t="s">
        <v>216</v>
      </c>
      <c r="I41" s="4" t="s">
        <v>58</v>
      </c>
      <c r="J41" s="4" t="s">
        <v>59</v>
      </c>
      <c r="K41" s="4" t="s">
        <v>60</v>
      </c>
      <c r="L41" s="4" t="s">
        <v>61</v>
      </c>
      <c r="M41" s="4" t="s">
        <v>213</v>
      </c>
      <c r="N41" s="4" t="s">
        <v>214</v>
      </c>
      <c r="O41" s="4" t="s">
        <v>48</v>
      </c>
      <c r="P41" s="4" t="s">
        <v>49</v>
      </c>
      <c r="Q41" s="18">
        <v>167</v>
      </c>
      <c r="R41" s="21">
        <v>92</v>
      </c>
      <c r="S41" s="22">
        <v>0.4</v>
      </c>
      <c r="T41" s="21">
        <f t="shared" si="0"/>
        <v>55.199999999999996</v>
      </c>
      <c r="U41" s="21">
        <f t="shared" si="1"/>
        <v>9218.4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>
        <v>20</v>
      </c>
      <c r="AW41" s="5"/>
      <c r="AX41" s="5"/>
      <c r="AY41" s="5"/>
      <c r="AZ41" s="5">
        <v>59</v>
      </c>
      <c r="BA41" s="5"/>
      <c r="BB41" s="5"/>
      <c r="BC41" s="5">
        <v>35</v>
      </c>
      <c r="BD41" s="5"/>
      <c r="BE41" s="5">
        <v>23</v>
      </c>
      <c r="BF41" s="5"/>
      <c r="BG41" s="5">
        <v>30</v>
      </c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1:97" ht="90" customHeight="1" x14ac:dyDescent="0.25">
      <c r="A42" s="4" t="s">
        <v>148</v>
      </c>
      <c r="B42" s="4" t="s">
        <v>217</v>
      </c>
      <c r="C42" s="4" t="s">
        <v>150</v>
      </c>
      <c r="D42" s="4" t="s">
        <v>19</v>
      </c>
      <c r="E42" s="4" t="s">
        <v>218</v>
      </c>
      <c r="F42" s="10"/>
      <c r="G42" s="4" t="s">
        <v>219</v>
      </c>
      <c r="H42" s="4" t="s">
        <v>220</v>
      </c>
      <c r="I42" s="4" t="s">
        <v>168</v>
      </c>
      <c r="J42" s="4" t="s">
        <v>169</v>
      </c>
      <c r="K42" s="4" t="s">
        <v>170</v>
      </c>
      <c r="L42" s="4" t="s">
        <v>171</v>
      </c>
      <c r="M42" s="4" t="s">
        <v>172</v>
      </c>
      <c r="N42" s="4" t="s">
        <v>221</v>
      </c>
      <c r="O42" s="4" t="s">
        <v>48</v>
      </c>
      <c r="P42" s="4" t="s">
        <v>49</v>
      </c>
      <c r="Q42" s="18">
        <v>4</v>
      </c>
      <c r="R42" s="21">
        <v>149.80000000000001</v>
      </c>
      <c r="S42" s="22">
        <v>0.4</v>
      </c>
      <c r="T42" s="21">
        <f t="shared" si="0"/>
        <v>89.88000000000001</v>
      </c>
      <c r="U42" s="21">
        <f t="shared" si="1"/>
        <v>359.52000000000004</v>
      </c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>
        <v>1</v>
      </c>
      <c r="BH42" s="5"/>
      <c r="BI42" s="5"/>
      <c r="BJ42" s="5">
        <v>1</v>
      </c>
      <c r="BK42" s="5">
        <v>1</v>
      </c>
      <c r="BL42" s="5">
        <v>1</v>
      </c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</row>
    <row r="43" spans="1:97" ht="90" customHeight="1" x14ac:dyDescent="0.25">
      <c r="A43" s="4" t="s">
        <v>148</v>
      </c>
      <c r="B43" s="4" t="s">
        <v>217</v>
      </c>
      <c r="C43" s="4" t="s">
        <v>150</v>
      </c>
      <c r="D43" s="4" t="s">
        <v>19</v>
      </c>
      <c r="E43" s="4" t="s">
        <v>222</v>
      </c>
      <c r="F43" s="10"/>
      <c r="G43" s="4" t="s">
        <v>223</v>
      </c>
      <c r="H43" s="4" t="s">
        <v>224</v>
      </c>
      <c r="I43" s="4" t="s">
        <v>168</v>
      </c>
      <c r="J43" s="4" t="s">
        <v>169</v>
      </c>
      <c r="K43" s="4" t="s">
        <v>170</v>
      </c>
      <c r="L43" s="4" t="s">
        <v>171</v>
      </c>
      <c r="M43" s="4" t="s">
        <v>172</v>
      </c>
      <c r="N43" s="4" t="s">
        <v>221</v>
      </c>
      <c r="O43" s="4" t="s">
        <v>48</v>
      </c>
      <c r="P43" s="4" t="s">
        <v>49</v>
      </c>
      <c r="Q43" s="18">
        <v>6</v>
      </c>
      <c r="R43" s="21">
        <v>149.80000000000001</v>
      </c>
      <c r="S43" s="22">
        <v>0.4</v>
      </c>
      <c r="T43" s="21">
        <f t="shared" si="0"/>
        <v>89.88000000000001</v>
      </c>
      <c r="U43" s="21">
        <f t="shared" si="1"/>
        <v>539.28000000000009</v>
      </c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>
        <v>1</v>
      </c>
      <c r="BH43" s="5">
        <v>1</v>
      </c>
      <c r="BI43" s="5">
        <v>1</v>
      </c>
      <c r="BJ43" s="5">
        <v>1</v>
      </c>
      <c r="BK43" s="5">
        <v>1</v>
      </c>
      <c r="BL43" s="5">
        <v>1</v>
      </c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</row>
    <row r="44" spans="1:97" ht="90" customHeight="1" x14ac:dyDescent="0.25">
      <c r="A44" s="4" t="s">
        <v>148</v>
      </c>
      <c r="B44" s="4" t="s">
        <v>217</v>
      </c>
      <c r="C44" s="4" t="s">
        <v>150</v>
      </c>
      <c r="D44" s="4" t="s">
        <v>19</v>
      </c>
      <c r="E44" s="4" t="s">
        <v>225</v>
      </c>
      <c r="F44" s="10"/>
      <c r="G44" s="4" t="s">
        <v>97</v>
      </c>
      <c r="H44" s="4" t="s">
        <v>98</v>
      </c>
      <c r="I44" s="4" t="s">
        <v>168</v>
      </c>
      <c r="J44" s="4" t="s">
        <v>169</v>
      </c>
      <c r="K44" s="4" t="s">
        <v>170</v>
      </c>
      <c r="L44" s="4" t="s">
        <v>171</v>
      </c>
      <c r="M44" s="4" t="s">
        <v>172</v>
      </c>
      <c r="N44" s="4" t="s">
        <v>226</v>
      </c>
      <c r="O44" s="4" t="s">
        <v>48</v>
      </c>
      <c r="P44" s="4" t="s">
        <v>49</v>
      </c>
      <c r="Q44" s="18">
        <v>4</v>
      </c>
      <c r="R44" s="21">
        <v>165.2</v>
      </c>
      <c r="S44" s="22">
        <v>0.4</v>
      </c>
      <c r="T44" s="21">
        <f t="shared" si="0"/>
        <v>99.11999999999999</v>
      </c>
      <c r="U44" s="21">
        <f t="shared" si="1"/>
        <v>396.47999999999996</v>
      </c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>
        <v>1</v>
      </c>
      <c r="BH44" s="5"/>
      <c r="BI44" s="5">
        <v>1</v>
      </c>
      <c r="BJ44" s="5">
        <v>1</v>
      </c>
      <c r="BK44" s="5">
        <v>1</v>
      </c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1:97" ht="90" customHeight="1" x14ac:dyDescent="0.25">
      <c r="A45" s="4" t="s">
        <v>148</v>
      </c>
      <c r="B45" s="4" t="s">
        <v>217</v>
      </c>
      <c r="C45" s="4" t="s">
        <v>150</v>
      </c>
      <c r="D45" s="4" t="s">
        <v>19</v>
      </c>
      <c r="E45" s="4" t="s">
        <v>227</v>
      </c>
      <c r="F45" s="10"/>
      <c r="G45" s="4" t="s">
        <v>97</v>
      </c>
      <c r="H45" s="4" t="s">
        <v>98</v>
      </c>
      <c r="I45" s="4" t="s">
        <v>168</v>
      </c>
      <c r="J45" s="4" t="s">
        <v>169</v>
      </c>
      <c r="K45" s="4" t="s">
        <v>170</v>
      </c>
      <c r="L45" s="4" t="s">
        <v>171</v>
      </c>
      <c r="M45" s="4" t="s">
        <v>172</v>
      </c>
      <c r="N45" s="4" t="s">
        <v>228</v>
      </c>
      <c r="O45" s="4" t="s">
        <v>48</v>
      </c>
      <c r="P45" s="4" t="s">
        <v>49</v>
      </c>
      <c r="Q45" s="18">
        <v>4</v>
      </c>
      <c r="R45" s="21">
        <v>130.5</v>
      </c>
      <c r="S45" s="22">
        <v>0.4</v>
      </c>
      <c r="T45" s="21">
        <f t="shared" si="0"/>
        <v>78.3</v>
      </c>
      <c r="U45" s="21">
        <f t="shared" si="1"/>
        <v>313.2</v>
      </c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>
        <v>1</v>
      </c>
      <c r="BH45" s="5"/>
      <c r="BI45" s="5"/>
      <c r="BJ45" s="5">
        <v>1</v>
      </c>
      <c r="BK45" s="5">
        <v>1</v>
      </c>
      <c r="BL45" s="5">
        <v>1</v>
      </c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</row>
    <row r="46" spans="1:97" ht="90" customHeight="1" x14ac:dyDescent="0.25">
      <c r="A46" s="4" t="s">
        <v>148</v>
      </c>
      <c r="B46" s="4" t="s">
        <v>217</v>
      </c>
      <c r="C46" s="4" t="s">
        <v>150</v>
      </c>
      <c r="D46" s="4" t="s">
        <v>39</v>
      </c>
      <c r="E46" s="4" t="s">
        <v>229</v>
      </c>
      <c r="F46" s="10"/>
      <c r="G46" s="4" t="s">
        <v>230</v>
      </c>
      <c r="H46" s="4" t="s">
        <v>231</v>
      </c>
      <c r="I46" s="4" t="s">
        <v>183</v>
      </c>
      <c r="J46" s="4" t="s">
        <v>184</v>
      </c>
      <c r="K46" s="4" t="s">
        <v>185</v>
      </c>
      <c r="L46" s="4" t="s">
        <v>185</v>
      </c>
      <c r="M46" s="4" t="s">
        <v>172</v>
      </c>
      <c r="N46" s="4" t="s">
        <v>232</v>
      </c>
      <c r="O46" s="4" t="s">
        <v>48</v>
      </c>
      <c r="P46" s="4" t="s">
        <v>49</v>
      </c>
      <c r="Q46" s="18">
        <v>8</v>
      </c>
      <c r="R46" s="21">
        <v>88.2</v>
      </c>
      <c r="S46" s="22">
        <v>0.4</v>
      </c>
      <c r="T46" s="21">
        <f t="shared" si="0"/>
        <v>52.92</v>
      </c>
      <c r="U46" s="21">
        <f t="shared" si="1"/>
        <v>423.36</v>
      </c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>
        <v>1</v>
      </c>
      <c r="BD46" s="5"/>
      <c r="BE46" s="5">
        <v>4</v>
      </c>
      <c r="BF46" s="5"/>
      <c r="BG46" s="5">
        <v>2</v>
      </c>
      <c r="BH46" s="5">
        <v>1</v>
      </c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</row>
    <row r="47" spans="1:97" ht="90" customHeight="1" x14ac:dyDescent="0.25">
      <c r="A47" s="8" t="s">
        <v>303</v>
      </c>
      <c r="B47" s="8" t="s">
        <v>149</v>
      </c>
      <c r="C47" s="8" t="s">
        <v>150</v>
      </c>
      <c r="D47" s="8" t="s">
        <v>19</v>
      </c>
      <c r="E47" s="8" t="s">
        <v>304</v>
      </c>
      <c r="F47" s="10"/>
      <c r="G47" s="8" t="s">
        <v>305</v>
      </c>
      <c r="H47" s="8" t="s">
        <v>306</v>
      </c>
      <c r="I47" s="8" t="s">
        <v>307</v>
      </c>
      <c r="J47" s="8" t="s">
        <v>308</v>
      </c>
      <c r="K47" s="8" t="s">
        <v>309</v>
      </c>
      <c r="L47" s="8" t="s">
        <v>310</v>
      </c>
      <c r="M47" s="8" t="s">
        <v>303</v>
      </c>
      <c r="N47" s="8" t="s">
        <v>311</v>
      </c>
      <c r="O47" s="8" t="s">
        <v>48</v>
      </c>
      <c r="P47" s="10" t="s">
        <v>49</v>
      </c>
      <c r="Q47" s="18">
        <v>160</v>
      </c>
      <c r="R47" s="21">
        <v>15</v>
      </c>
      <c r="S47" s="22">
        <v>0.4</v>
      </c>
      <c r="T47" s="21">
        <f t="shared" si="0"/>
        <v>9</v>
      </c>
      <c r="U47" s="21">
        <f t="shared" si="1"/>
        <v>1440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>
        <v>38</v>
      </c>
      <c r="BO47" s="11">
        <v>41</v>
      </c>
      <c r="BP47" s="11">
        <v>34</v>
      </c>
      <c r="BQ47" s="11">
        <v>27</v>
      </c>
      <c r="BR47" s="11">
        <v>20</v>
      </c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</row>
    <row r="48" spans="1:97" ht="90" customHeight="1" x14ac:dyDescent="0.25">
      <c r="A48" s="8" t="s">
        <v>303</v>
      </c>
      <c r="B48" s="8" t="s">
        <v>149</v>
      </c>
      <c r="C48" s="8" t="s">
        <v>150</v>
      </c>
      <c r="D48" s="8" t="s">
        <v>19</v>
      </c>
      <c r="E48" s="8" t="s">
        <v>312</v>
      </c>
      <c r="F48" s="10"/>
      <c r="G48" s="8" t="s">
        <v>313</v>
      </c>
      <c r="H48" s="8" t="s">
        <v>314</v>
      </c>
      <c r="I48" s="8" t="s">
        <v>307</v>
      </c>
      <c r="J48" s="8" t="s">
        <v>308</v>
      </c>
      <c r="K48" s="8" t="s">
        <v>309</v>
      </c>
      <c r="L48" s="8" t="s">
        <v>310</v>
      </c>
      <c r="M48" s="8" t="s">
        <v>303</v>
      </c>
      <c r="N48" s="8" t="s">
        <v>315</v>
      </c>
      <c r="O48" s="8" t="s">
        <v>48</v>
      </c>
      <c r="P48" s="10" t="s">
        <v>49</v>
      </c>
      <c r="Q48" s="18">
        <v>261</v>
      </c>
      <c r="R48" s="21">
        <v>15</v>
      </c>
      <c r="S48" s="22">
        <v>0.4</v>
      </c>
      <c r="T48" s="21">
        <f t="shared" si="0"/>
        <v>9</v>
      </c>
      <c r="U48" s="21">
        <f t="shared" si="1"/>
        <v>2349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>
        <v>38</v>
      </c>
      <c r="BO48" s="11">
        <v>76</v>
      </c>
      <c r="BP48" s="11">
        <v>67</v>
      </c>
      <c r="BQ48" s="11">
        <v>45</v>
      </c>
      <c r="BR48" s="11">
        <v>35</v>
      </c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</row>
    <row r="49" spans="1:96" ht="90" customHeight="1" x14ac:dyDescent="0.25">
      <c r="A49" s="8" t="s">
        <v>303</v>
      </c>
      <c r="B49" s="8" t="s">
        <v>149</v>
      </c>
      <c r="C49" s="8" t="s">
        <v>150</v>
      </c>
      <c r="D49" s="8" t="s">
        <v>19</v>
      </c>
      <c r="E49" s="8" t="s">
        <v>316</v>
      </c>
      <c r="F49" s="10"/>
      <c r="G49" s="8" t="s">
        <v>317</v>
      </c>
      <c r="H49" s="8" t="s">
        <v>318</v>
      </c>
      <c r="I49" s="8" t="s">
        <v>161</v>
      </c>
      <c r="J49" s="8" t="s">
        <v>319</v>
      </c>
      <c r="K49" s="8" t="s">
        <v>309</v>
      </c>
      <c r="L49" s="8" t="s">
        <v>320</v>
      </c>
      <c r="M49" s="8" t="s">
        <v>303</v>
      </c>
      <c r="N49" s="8" t="s">
        <v>321</v>
      </c>
      <c r="O49" s="8" t="s">
        <v>48</v>
      </c>
      <c r="P49" s="10" t="s">
        <v>49</v>
      </c>
      <c r="Q49" s="18">
        <v>7</v>
      </c>
      <c r="R49" s="21">
        <v>15</v>
      </c>
      <c r="S49" s="22">
        <v>0.4</v>
      </c>
      <c r="T49" s="21">
        <f t="shared" si="0"/>
        <v>9</v>
      </c>
      <c r="U49" s="21">
        <f t="shared" si="1"/>
        <v>63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>
        <v>7</v>
      </c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2020-10-28T10:13:36Z</dcterms:created>
  <dcterms:modified xsi:type="dcterms:W3CDTF">2020-11-03T10:20:12Z</dcterms:modified>
  <cp:category/>
</cp:coreProperties>
</file>